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اکسیر زیست پارسیان\اساسی\پرتفو ماهانه\1401\"/>
    </mc:Choice>
  </mc:AlternateContent>
  <xr:revisionPtr revIDLastSave="0" documentId="13_ncr:1_{FE7B5B92-DCAC-4D32-B21F-FB5AE315418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پرده بانکی" sheetId="13" r:id="rId4"/>
    <sheet name="جمع درآمدها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I16" i="13"/>
  <c r="E16" i="13"/>
  <c r="J16" i="7" l="1"/>
  <c r="K16" i="7"/>
  <c r="L16" i="7"/>
  <c r="M16" i="7"/>
  <c r="N16" i="7"/>
  <c r="O16" i="7"/>
  <c r="P16" i="7"/>
  <c r="Q16" i="7"/>
  <c r="R16" i="7"/>
  <c r="S16" i="7"/>
  <c r="I16" i="7"/>
  <c r="W9" i="1"/>
  <c r="Y9" i="1" s="1"/>
  <c r="U9" i="1"/>
  <c r="L17" i="6" l="1"/>
  <c r="M17" i="6"/>
  <c r="N17" i="6"/>
  <c r="O17" i="6"/>
  <c r="P17" i="6"/>
  <c r="Q17" i="6"/>
  <c r="K17" i="6"/>
</calcChain>
</file>

<file path=xl/sharedStrings.xml><?xml version="1.0" encoding="utf-8"?>
<sst xmlns="http://schemas.openxmlformats.org/spreadsheetml/2006/main" count="252" uniqueCount="81">
  <si>
    <t>صندوق سرمایه ‏گذاری خصوصی اکسیر زیست پارسیان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</si>
  <si>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</si>
  <si>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</si>
  <si>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</si>
  <si>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</si>
  <si>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</si>
  <si>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</si>
  <si>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</si>
  <si>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</si>
  <si>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</si>
  <si>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</si>
  <si>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</si>
  <si>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</si>
  <si>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</si>
  <si>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</si>
  <si>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</si>
  <si>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</si>
  <si>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</si>
  <si>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</si>
  <si>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</si>
  <si>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</si>
  <si>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</si>
  <si>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</si>
  <si>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</si>
  <si>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</si>
  <si>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</si>
  <si>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الوند</t>
  </si>
  <si>
    <t>209.8100.15206555.1</t>
  </si>
  <si>
    <t>سپرده کوتاه مدت</t>
  </si>
  <si>
    <t>0.88%</t>
  </si>
  <si>
    <t>بانک شهر سعادت آباد</t>
  </si>
  <si>
    <t>1001001911007</t>
  </si>
  <si>
    <t>حساب جاری</t>
  </si>
  <si>
    <t>0.03%</t>
  </si>
  <si>
    <t>209.420.15206555.1</t>
  </si>
  <si>
    <t>سپرده بلند مدت</t>
  </si>
  <si>
    <t>1401/10/05</t>
  </si>
  <si>
    <t>31.46%</t>
  </si>
  <si>
    <t>بانک گردشگری دادمان</t>
  </si>
  <si>
    <t xml:space="preserve"> 153.9967.1310369.1</t>
  </si>
  <si>
    <t>7001001938538</t>
  </si>
  <si>
    <t>27.44%</t>
  </si>
  <si>
    <t xml:space="preserve"> 153.1405.1310369.1</t>
  </si>
  <si>
    <t>7.32%</t>
  </si>
  <si>
    <t>بانک رفاه میهن</t>
  </si>
  <si>
    <t>348559847</t>
  </si>
  <si>
    <t>0.25%</t>
  </si>
  <si>
    <t>348647360</t>
  </si>
  <si>
    <t>0.00%</t>
  </si>
  <si>
    <t>153.333.1310369.1</t>
  </si>
  <si>
    <t>1401/10/12</t>
  </si>
  <si>
    <t>2.63%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</si>
  <si>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</si>
  <si>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</si>
  <si>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</si>
  <si>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</si>
  <si>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</si>
  <si>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</si>
  <si>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</si>
  <si>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</si>
  <si>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</si>
  <si>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</si>
  <si>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</si>
  <si>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</si>
  <si>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</si>
  <si>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</si>
  <si>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</si>
  <si>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</si>
  <si>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</si>
  <si>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</si>
  <si>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100.00%</t>
  </si>
  <si>
    <t>1.77%</t>
  </si>
  <si>
    <t>شرکت نیواد فارمد سلامت</t>
  </si>
  <si>
    <t>-</t>
  </si>
  <si>
    <t>1401/10/07</t>
  </si>
  <si>
    <t>1401/10/28</t>
  </si>
  <si>
    <t>1401/10/21</t>
  </si>
  <si>
    <t>1401/10/22</t>
  </si>
  <si>
    <t>1401/10/19</t>
  </si>
  <si>
    <t>1401/10/20</t>
  </si>
  <si>
    <t>1401/11/27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</si>
</sst>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0F9FD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1" fillId="0" borderId="1" xfId="0" applyNumberFormat="1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vertical="center" wrapText="1"/>
    </xf>
    <xf numFmtId="0" fontId="0" fillId="2" borderId="3" xfId="0" applyFill="1" applyBorder="1"/>
    <xf numFmtId="10" fontId="1" fillId="0" borderId="0" xfId="2" applyNumberFormat="1" applyFont="1" applyAlignment="1">
      <alignment horizontal="center" vertical="center"/>
    </xf>
    <xf numFmtId="37" fontId="1" fillId="0" borderId="0" xfId="0" applyNumberFormat="1" applyFont="1"/>
    <xf numFmtId="0" fontId="1" fillId="0" borderId="0" xfId="0" applyFont="1" applyBorder="1"/>
    <xf numFmtId="3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B15B7731-B9A8-41EA-AE36-61708C46903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9"/>
  <sheetViews>
    <sheetView rightToLeft="1" workbookViewId="0">
      <selection activeCell="W18" sqref="W18"/>
    </sheetView>
  </sheetViews>
  <sheetFormatPr defaultRowHeight="18.75"/>
  <cols>
    <col min="1" max="1" width="19.28515625" style="1" bestFit="1" customWidth="1"/>
    <col min="2" max="2" width="1" style="1" customWidth="1"/>
    <col min="3" max="3" width="5.42578125" style="1" bestFit="1" customWidth="1"/>
    <col min="4" max="4" width="1" style="1" customWidth="1"/>
    <col min="5" max="5" width="12.85546875" style="1" bestFit="1" customWidth="1"/>
    <col min="6" max="6" width="1" style="1" customWidth="1"/>
    <col min="7" max="7" width="16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5.42578125" style="1" bestFit="1" customWidth="1"/>
    <col min="14" max="14" width="1" style="1" customWidth="1"/>
    <col min="15" max="15" width="10.28515625" style="1" bestFit="1" customWidth="1"/>
    <col min="16" max="16" width="1" style="1" customWidth="1"/>
    <col min="17" max="17" width="5.42578125" style="1" bestFit="1" customWidth="1"/>
    <col min="18" max="18" width="1" style="1" customWidth="1"/>
    <col min="19" max="19" width="9.42578125" style="1" bestFit="1" customWidth="1"/>
    <col min="20" max="20" width="1" style="1" customWidth="1"/>
    <col min="21" max="21" width="17.7109375" style="1" bestFit="1" customWidth="1"/>
    <col min="22" max="22" width="1" style="1" customWidth="1"/>
    <col min="23" max="23" width="17.710937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31" width="9.140625" style="1"/>
    <col min="32" max="32" width="16.42578125" style="1" hidden="1" customWidth="1"/>
    <col min="33" max="16384" width="9.140625" style="1"/>
  </cols>
  <sheetData>
    <row r="2" spans="1:32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32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32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32" ht="21">
      <c r="A6" s="18" t="s">
        <v>3</v>
      </c>
      <c r="C6" s="19" t="s">
        <v>4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32" ht="21.75" thickBot="1">
      <c r="A7" s="18" t="s">
        <v>3</v>
      </c>
      <c r="C7" s="17" t="s">
        <v>7</v>
      </c>
      <c r="E7" s="17" t="s">
        <v>8</v>
      </c>
      <c r="G7" s="17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32" ht="21">
      <c r="A8" s="19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  <c r="AF8" s="10">
        <v>1366600201402</v>
      </c>
    </row>
    <row r="9" spans="1:32" ht="19.5" thickBot="1">
      <c r="A9" s="14" t="s">
        <v>72</v>
      </c>
      <c r="C9" s="5">
        <v>0</v>
      </c>
      <c r="D9" s="5"/>
      <c r="E9" s="6">
        <v>0</v>
      </c>
      <c r="F9" s="5"/>
      <c r="G9" s="6">
        <v>0</v>
      </c>
      <c r="H9" s="5"/>
      <c r="I9" s="7">
        <v>12680000</v>
      </c>
      <c r="J9" s="5"/>
      <c r="K9" s="8">
        <v>400000000000</v>
      </c>
      <c r="L9" s="5"/>
      <c r="M9" s="6">
        <v>0</v>
      </c>
      <c r="N9" s="5"/>
      <c r="O9" s="6">
        <v>0</v>
      </c>
      <c r="P9" s="5"/>
      <c r="Q9" s="5"/>
      <c r="R9" s="5"/>
      <c r="S9" s="5" t="s">
        <v>73</v>
      </c>
      <c r="T9" s="5"/>
      <c r="U9" s="9">
        <f>K9</f>
        <v>400000000000</v>
      </c>
      <c r="V9" s="5"/>
      <c r="W9" s="9">
        <f>K9</f>
        <v>400000000000</v>
      </c>
      <c r="X9" s="5"/>
      <c r="Y9" s="12">
        <f>W9/AF8</f>
        <v>0.29269716160559511</v>
      </c>
      <c r="AF9" s="11"/>
    </row>
  </sheetData>
  <mergeCells count="21"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7"/>
  <sheetViews>
    <sheetView rightToLeft="1" tabSelected="1" workbookViewId="0">
      <selection activeCell="G16" sqref="G16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17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>
      <c r="A6" s="18" t="s">
        <v>18</v>
      </c>
      <c r="C6" s="19" t="s">
        <v>19</v>
      </c>
      <c r="D6" s="19" t="s">
        <v>19</v>
      </c>
      <c r="E6" s="19" t="s">
        <v>19</v>
      </c>
      <c r="F6" s="19" t="s">
        <v>19</v>
      </c>
      <c r="G6" s="19" t="s">
        <v>19</v>
      </c>
      <c r="H6" s="19" t="s">
        <v>19</v>
      </c>
      <c r="I6" s="19" t="s">
        <v>19</v>
      </c>
      <c r="K6" s="19" t="s">
        <v>4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1">
      <c r="A7" s="19" t="s">
        <v>18</v>
      </c>
      <c r="C7" s="19" t="s">
        <v>20</v>
      </c>
      <c r="E7" s="19" t="s">
        <v>21</v>
      </c>
      <c r="G7" s="19" t="s">
        <v>22</v>
      </c>
      <c r="I7" s="19" t="s">
        <v>16</v>
      </c>
      <c r="K7" s="19" t="s">
        <v>23</v>
      </c>
      <c r="M7" s="19" t="s">
        <v>24</v>
      </c>
      <c r="O7" s="19" t="s">
        <v>25</v>
      </c>
      <c r="Q7" s="19" t="s">
        <v>23</v>
      </c>
      <c r="S7" s="19" t="s">
        <v>17</v>
      </c>
    </row>
    <row r="8" spans="1:19" ht="21">
      <c r="A8" s="2" t="s">
        <v>26</v>
      </c>
      <c r="C8" s="1" t="s">
        <v>27</v>
      </c>
      <c r="E8" s="1" t="s">
        <v>28</v>
      </c>
      <c r="G8" s="1" t="s">
        <v>36</v>
      </c>
      <c r="I8" s="3">
        <v>0</v>
      </c>
      <c r="K8" s="3">
        <v>4971652657</v>
      </c>
      <c r="M8" s="3">
        <v>7068493150</v>
      </c>
      <c r="O8" s="3">
        <v>0</v>
      </c>
      <c r="Q8" s="3">
        <v>12040145807</v>
      </c>
      <c r="S8" s="5" t="s">
        <v>29</v>
      </c>
    </row>
    <row r="9" spans="1:19" ht="21">
      <c r="A9" s="2" t="s">
        <v>30</v>
      </c>
      <c r="C9" s="1" t="s">
        <v>31</v>
      </c>
      <c r="E9" s="1" t="s">
        <v>32</v>
      </c>
      <c r="G9" s="1" t="s">
        <v>74</v>
      </c>
      <c r="I9" s="3">
        <v>0</v>
      </c>
      <c r="K9" s="3">
        <v>25000000000</v>
      </c>
      <c r="M9" s="3">
        <v>6703767123</v>
      </c>
      <c r="O9" s="3">
        <v>31300500000</v>
      </c>
      <c r="Q9" s="3">
        <v>403267123</v>
      </c>
      <c r="S9" s="5" t="s">
        <v>33</v>
      </c>
    </row>
    <row r="10" spans="1:19" ht="21">
      <c r="A10" s="2" t="s">
        <v>26</v>
      </c>
      <c r="C10" s="1" t="s">
        <v>34</v>
      </c>
      <c r="E10" s="1" t="s">
        <v>35</v>
      </c>
      <c r="G10" s="1" t="s">
        <v>75</v>
      </c>
      <c r="I10" s="3">
        <v>25</v>
      </c>
      <c r="K10" s="3">
        <v>430000000000</v>
      </c>
      <c r="M10" s="3">
        <v>7068493150</v>
      </c>
      <c r="O10" s="3">
        <v>7068493150</v>
      </c>
      <c r="Q10" s="3">
        <v>430000000000</v>
      </c>
      <c r="S10" s="5" t="s">
        <v>37</v>
      </c>
    </row>
    <row r="11" spans="1:19" ht="21">
      <c r="A11" s="2" t="s">
        <v>38</v>
      </c>
      <c r="C11" s="1" t="s">
        <v>39</v>
      </c>
      <c r="E11" s="1" t="s">
        <v>28</v>
      </c>
      <c r="G11" s="1" t="s">
        <v>76</v>
      </c>
      <c r="I11" s="3">
        <v>0</v>
      </c>
      <c r="K11" s="3">
        <v>538000</v>
      </c>
      <c r="M11" s="3">
        <v>236450688614</v>
      </c>
      <c r="O11" s="3">
        <v>236000260000</v>
      </c>
      <c r="Q11" s="3">
        <v>450966614</v>
      </c>
      <c r="S11" s="5" t="s">
        <v>33</v>
      </c>
    </row>
    <row r="12" spans="1:19" ht="21">
      <c r="A12" s="2" t="s">
        <v>30</v>
      </c>
      <c r="C12" s="1" t="s">
        <v>40</v>
      </c>
      <c r="E12" s="1" t="s">
        <v>35</v>
      </c>
      <c r="G12" s="1" t="s">
        <v>50</v>
      </c>
      <c r="I12" s="3">
        <v>19.989999999999998</v>
      </c>
      <c r="K12" s="3">
        <v>375000000000</v>
      </c>
      <c r="M12" s="3">
        <v>6161301370</v>
      </c>
      <c r="O12" s="3">
        <v>6161301370</v>
      </c>
      <c r="Q12" s="3">
        <v>375000000000</v>
      </c>
      <c r="S12" s="5" t="s">
        <v>41</v>
      </c>
    </row>
    <row r="13" spans="1:19" ht="21">
      <c r="A13" s="2" t="s">
        <v>38</v>
      </c>
      <c r="C13" s="1" t="s">
        <v>42</v>
      </c>
      <c r="E13" s="1" t="s">
        <v>35</v>
      </c>
      <c r="G13" s="1" t="s">
        <v>77</v>
      </c>
      <c r="I13" s="3">
        <v>27</v>
      </c>
      <c r="K13" s="3">
        <v>300000000000</v>
      </c>
      <c r="M13" s="3">
        <v>4931506849</v>
      </c>
      <c r="O13" s="3">
        <v>204931506849</v>
      </c>
      <c r="Q13" s="3">
        <v>100000000000</v>
      </c>
      <c r="S13" s="5" t="s">
        <v>43</v>
      </c>
    </row>
    <row r="14" spans="1:19" ht="21">
      <c r="A14" s="2" t="s">
        <v>44</v>
      </c>
      <c r="C14" s="1" t="s">
        <v>45</v>
      </c>
      <c r="E14" s="1" t="s">
        <v>28</v>
      </c>
      <c r="G14" s="1" t="s">
        <v>78</v>
      </c>
      <c r="I14" s="3">
        <v>0</v>
      </c>
      <c r="K14" s="3">
        <v>0</v>
      </c>
      <c r="M14" s="3">
        <v>203353424658</v>
      </c>
      <c r="O14" s="3">
        <v>200000000000</v>
      </c>
      <c r="Q14" s="3">
        <v>3353424658</v>
      </c>
      <c r="S14" s="5" t="s">
        <v>46</v>
      </c>
    </row>
    <row r="15" spans="1:19" ht="21">
      <c r="A15" s="2" t="s">
        <v>44</v>
      </c>
      <c r="C15" s="1" t="s">
        <v>47</v>
      </c>
      <c r="E15" s="1" t="s">
        <v>35</v>
      </c>
      <c r="G15" s="1" t="s">
        <v>79</v>
      </c>
      <c r="I15" s="3">
        <v>24</v>
      </c>
      <c r="K15" s="3">
        <v>200000000000</v>
      </c>
      <c r="M15" s="3">
        <v>2958904110</v>
      </c>
      <c r="O15" s="3">
        <v>202958904110</v>
      </c>
      <c r="Q15" s="3">
        <v>0</v>
      </c>
      <c r="S15" s="5" t="s">
        <v>48</v>
      </c>
    </row>
    <row r="16" spans="1:19" ht="21">
      <c r="A16" s="2" t="s">
        <v>38</v>
      </c>
      <c r="C16" s="1" t="s">
        <v>49</v>
      </c>
      <c r="E16" s="1" t="s">
        <v>35</v>
      </c>
      <c r="G16" s="1" t="s">
        <v>80</v>
      </c>
      <c r="I16" s="3">
        <v>22.5</v>
      </c>
      <c r="K16" s="4">
        <v>0</v>
      </c>
      <c r="M16" s="4">
        <v>36000000000</v>
      </c>
      <c r="O16" s="4">
        <v>0</v>
      </c>
      <c r="Q16" s="4">
        <v>36000000000</v>
      </c>
      <c r="S16" s="5" t="s">
        <v>51</v>
      </c>
    </row>
    <row r="17" spans="11:17">
      <c r="K17" s="3">
        <f>SUM(K8:K16)</f>
        <v>1334972190657</v>
      </c>
      <c r="L17" s="3">
        <f t="shared" ref="L17:Q17" si="0">SUM(L8:L16)</f>
        <v>0</v>
      </c>
      <c r="M17" s="3">
        <f t="shared" si="0"/>
        <v>510696579024</v>
      </c>
      <c r="N17" s="3">
        <f t="shared" si="0"/>
        <v>0</v>
      </c>
      <c r="O17" s="3">
        <f t="shared" si="0"/>
        <v>888420965479</v>
      </c>
      <c r="P17" s="3">
        <f t="shared" si="0"/>
        <v>0</v>
      </c>
      <c r="Q17" s="3">
        <f t="shared" si="0"/>
        <v>957247804202</v>
      </c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9 C12 C14:C15 S8:S1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6"/>
  <sheetViews>
    <sheetView rightToLeft="1" workbookViewId="0">
      <selection activeCell="Y20" sqref="Y20"/>
    </sheetView>
  </sheetViews>
  <sheetFormatPr defaultRowHeight="18.75"/>
  <cols>
    <col min="1" max="1" width="19.7109375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2.28515625" style="1" bestFit="1" customWidth="1"/>
    <col min="12" max="12" width="1" style="1" customWidth="1"/>
    <col min="13" max="13" width="1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0.85546875" style="1" bestFit="1" customWidth="1"/>
    <col min="18" max="18" width="1" style="1" customWidth="1"/>
    <col min="19" max="19" width="15.855468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1">
      <c r="A3" s="17" t="s">
        <v>52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1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1">
      <c r="A6" s="19" t="s">
        <v>53</v>
      </c>
      <c r="B6" s="19" t="s">
        <v>53</v>
      </c>
      <c r="C6" s="19" t="s">
        <v>53</v>
      </c>
      <c r="D6" s="19" t="s">
        <v>53</v>
      </c>
      <c r="E6" s="19" t="s">
        <v>53</v>
      </c>
      <c r="F6" s="19" t="s">
        <v>53</v>
      </c>
      <c r="G6" s="19" t="s">
        <v>53</v>
      </c>
      <c r="I6" s="19" t="s">
        <v>54</v>
      </c>
      <c r="J6" s="19" t="s">
        <v>54</v>
      </c>
      <c r="K6" s="19" t="s">
        <v>54</v>
      </c>
      <c r="L6" s="19" t="s">
        <v>54</v>
      </c>
      <c r="M6" s="19" t="s">
        <v>54</v>
      </c>
      <c r="O6" s="19" t="s">
        <v>55</v>
      </c>
      <c r="P6" s="19" t="s">
        <v>55</v>
      </c>
      <c r="Q6" s="19" t="s">
        <v>55</v>
      </c>
      <c r="R6" s="19" t="s">
        <v>55</v>
      </c>
      <c r="S6" s="19" t="s">
        <v>55</v>
      </c>
    </row>
    <row r="7" spans="1:19" ht="21">
      <c r="A7" s="20" t="s">
        <v>56</v>
      </c>
      <c r="C7" s="20" t="s">
        <v>57</v>
      </c>
      <c r="E7" s="20" t="s">
        <v>15</v>
      </c>
      <c r="G7" s="20" t="s">
        <v>16</v>
      </c>
      <c r="I7" s="20" t="s">
        <v>58</v>
      </c>
      <c r="K7" s="20" t="s">
        <v>59</v>
      </c>
      <c r="M7" s="20" t="s">
        <v>60</v>
      </c>
      <c r="O7" s="20" t="s">
        <v>58</v>
      </c>
      <c r="Q7" s="20" t="s">
        <v>59</v>
      </c>
      <c r="S7" s="20" t="s">
        <v>60</v>
      </c>
    </row>
    <row r="8" spans="1:19" ht="21">
      <c r="A8" s="2" t="s">
        <v>26</v>
      </c>
      <c r="C8" s="3">
        <v>5</v>
      </c>
      <c r="E8" s="1" t="s">
        <v>61</v>
      </c>
      <c r="G8" s="3">
        <v>0</v>
      </c>
      <c r="I8" s="3">
        <v>0</v>
      </c>
      <c r="K8" s="3">
        <v>0</v>
      </c>
      <c r="M8" s="3">
        <v>0</v>
      </c>
      <c r="O8" s="3">
        <v>109969872657</v>
      </c>
      <c r="Q8" s="3">
        <v>0</v>
      </c>
      <c r="S8" s="3">
        <v>109969872657</v>
      </c>
    </row>
    <row r="9" spans="1:19" ht="21">
      <c r="A9" s="2" t="s">
        <v>30</v>
      </c>
      <c r="C9" s="3">
        <v>17</v>
      </c>
      <c r="E9" s="1" t="s">
        <v>61</v>
      </c>
      <c r="G9" s="3">
        <v>0</v>
      </c>
      <c r="I9" s="3">
        <v>542465753</v>
      </c>
      <c r="K9" s="3">
        <v>0</v>
      </c>
      <c r="M9" s="3">
        <v>542465753</v>
      </c>
      <c r="O9" s="3">
        <v>542465753</v>
      </c>
      <c r="Q9" s="3">
        <v>0</v>
      </c>
      <c r="S9" s="3">
        <v>542465753</v>
      </c>
    </row>
    <row r="10" spans="1:19" ht="21">
      <c r="A10" s="2" t="s">
        <v>26</v>
      </c>
      <c r="C10" s="3">
        <v>28</v>
      </c>
      <c r="E10" s="1" t="s">
        <v>61</v>
      </c>
      <c r="G10" s="3">
        <v>25</v>
      </c>
      <c r="I10" s="3">
        <v>8835616410</v>
      </c>
      <c r="K10" s="3">
        <v>5542053</v>
      </c>
      <c r="M10" s="3">
        <v>8830074357</v>
      </c>
      <c r="O10" s="3">
        <v>9424657504</v>
      </c>
      <c r="Q10" s="3">
        <v>16626160</v>
      </c>
      <c r="S10" s="3">
        <v>9408031344</v>
      </c>
    </row>
    <row r="11" spans="1:19" ht="21">
      <c r="A11" s="2" t="s">
        <v>38</v>
      </c>
      <c r="C11" s="3">
        <v>21</v>
      </c>
      <c r="E11" s="1" t="s">
        <v>61</v>
      </c>
      <c r="G11" s="3">
        <v>0</v>
      </c>
      <c r="I11" s="3">
        <v>3683</v>
      </c>
      <c r="K11" s="3">
        <v>0</v>
      </c>
      <c r="M11" s="3">
        <v>3683</v>
      </c>
      <c r="O11" s="3">
        <v>3683</v>
      </c>
      <c r="Q11" s="3">
        <v>0</v>
      </c>
      <c r="S11" s="3">
        <v>3683</v>
      </c>
    </row>
    <row r="12" spans="1:19" ht="21">
      <c r="A12" s="2" t="s">
        <v>30</v>
      </c>
      <c r="C12" s="3">
        <v>12</v>
      </c>
      <c r="E12" s="1" t="s">
        <v>61</v>
      </c>
      <c r="G12" s="3">
        <v>19.989999999999998</v>
      </c>
      <c r="I12" s="3">
        <v>6161301370</v>
      </c>
      <c r="K12" s="3">
        <v>0</v>
      </c>
      <c r="M12" s="3">
        <v>6161301370</v>
      </c>
      <c r="O12" s="3">
        <v>9858082186</v>
      </c>
      <c r="Q12" s="3">
        <v>24136818</v>
      </c>
      <c r="S12" s="3">
        <v>9833945368</v>
      </c>
    </row>
    <row r="13" spans="1:19" ht="21">
      <c r="A13" s="2" t="s">
        <v>38</v>
      </c>
      <c r="C13" s="3">
        <v>22</v>
      </c>
      <c r="E13" s="1" t="s">
        <v>61</v>
      </c>
      <c r="G13" s="3">
        <v>27</v>
      </c>
      <c r="I13" s="3">
        <v>5621917798</v>
      </c>
      <c r="K13" s="13">
        <v>-20137363</v>
      </c>
      <c r="M13" s="3">
        <v>5642055161</v>
      </c>
      <c r="O13" s="3">
        <v>7397260262</v>
      </c>
      <c r="Q13" s="3">
        <v>8291855</v>
      </c>
      <c r="S13" s="3">
        <v>7388968407</v>
      </c>
    </row>
    <row r="14" spans="1:19" ht="21">
      <c r="A14" s="2" t="s">
        <v>44</v>
      </c>
      <c r="C14" s="3">
        <v>20</v>
      </c>
      <c r="E14" s="1" t="s">
        <v>61</v>
      </c>
      <c r="G14" s="3">
        <v>24</v>
      </c>
      <c r="I14" s="3">
        <v>3024657527</v>
      </c>
      <c r="K14" s="13">
        <v>-17069575</v>
      </c>
      <c r="M14" s="3">
        <v>3041727102</v>
      </c>
      <c r="O14" s="3">
        <v>4339726017</v>
      </c>
      <c r="Q14" s="3">
        <v>0</v>
      </c>
      <c r="S14" s="3">
        <v>4339726017</v>
      </c>
    </row>
    <row r="15" spans="1:19" ht="21">
      <c r="A15" s="2" t="s">
        <v>38</v>
      </c>
      <c r="C15" s="3">
        <v>27</v>
      </c>
      <c r="E15" s="1" t="s">
        <v>61</v>
      </c>
      <c r="G15" s="3">
        <v>22.5</v>
      </c>
      <c r="I15" s="4">
        <v>66575340</v>
      </c>
      <c r="K15" s="4">
        <v>1089928</v>
      </c>
      <c r="M15" s="4">
        <v>65485412</v>
      </c>
      <c r="O15" s="4">
        <v>66575340</v>
      </c>
      <c r="Q15" s="4">
        <v>1089928</v>
      </c>
      <c r="S15" s="4">
        <v>65485412</v>
      </c>
    </row>
    <row r="16" spans="1:19">
      <c r="I16" s="3">
        <f>SUM(I8:I15)</f>
        <v>24252537881</v>
      </c>
      <c r="J16" s="3">
        <f t="shared" ref="J16:S16" si="0">SUM(J8:J15)</f>
        <v>0</v>
      </c>
      <c r="K16" s="13">
        <f t="shared" si="0"/>
        <v>-30574957</v>
      </c>
      <c r="L16" s="3">
        <f t="shared" si="0"/>
        <v>0</v>
      </c>
      <c r="M16" s="3">
        <f t="shared" si="0"/>
        <v>24283112838</v>
      </c>
      <c r="N16" s="3">
        <f t="shared" si="0"/>
        <v>0</v>
      </c>
      <c r="O16" s="3">
        <f t="shared" si="0"/>
        <v>141598643402</v>
      </c>
      <c r="P16" s="3">
        <f t="shared" si="0"/>
        <v>0</v>
      </c>
      <c r="Q16" s="3">
        <f t="shared" si="0"/>
        <v>50144761</v>
      </c>
      <c r="R16" s="3">
        <f t="shared" si="0"/>
        <v>0</v>
      </c>
      <c r="S16" s="3">
        <f t="shared" si="0"/>
        <v>141548498641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2"/>
  <sheetViews>
    <sheetView rightToLeft="1" workbookViewId="0">
      <selection activeCell="Q17" sqref="Q17"/>
    </sheetView>
  </sheetViews>
  <sheetFormatPr defaultRowHeight="18.75"/>
  <cols>
    <col min="1" max="1" width="19.7109375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hidden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hidden="1" customWidth="1"/>
    <col min="12" max="12" width="1" style="1" customWidth="1"/>
    <col min="13" max="13" width="9.140625" style="1" customWidth="1"/>
    <col min="14" max="16384" width="9.140625" style="1"/>
  </cols>
  <sheetData>
    <row r="2" spans="1:11" ht="21">
      <c r="B2" s="17" t="s">
        <v>0</v>
      </c>
      <c r="C2" s="17" t="s">
        <v>0</v>
      </c>
      <c r="D2" s="17" t="s">
        <v>0</v>
      </c>
      <c r="E2" s="17" t="s">
        <v>0</v>
      </c>
      <c r="F2" s="17" t="s">
        <v>0</v>
      </c>
    </row>
    <row r="3" spans="1:11" ht="21">
      <c r="B3" s="17" t="s">
        <v>52</v>
      </c>
      <c r="C3" s="17" t="s">
        <v>52</v>
      </c>
      <c r="D3" s="17" t="s">
        <v>52</v>
      </c>
      <c r="E3" s="17" t="s">
        <v>52</v>
      </c>
      <c r="F3" s="17" t="s">
        <v>52</v>
      </c>
    </row>
    <row r="4" spans="1:11" ht="21">
      <c r="B4" s="17" t="s">
        <v>2</v>
      </c>
      <c r="C4" s="17" t="s">
        <v>2</v>
      </c>
      <c r="D4" s="17" t="s">
        <v>2</v>
      </c>
      <c r="E4" s="17" t="s">
        <v>2</v>
      </c>
      <c r="F4" s="17" t="s">
        <v>2</v>
      </c>
    </row>
    <row r="6" spans="1:11" ht="21">
      <c r="A6" s="19" t="s">
        <v>63</v>
      </c>
      <c r="B6" s="19" t="s">
        <v>63</v>
      </c>
      <c r="C6" s="19" t="s">
        <v>63</v>
      </c>
      <c r="E6" s="19" t="s">
        <v>54</v>
      </c>
      <c r="F6" s="19" t="s">
        <v>54</v>
      </c>
      <c r="G6" s="19" t="s">
        <v>54</v>
      </c>
      <c r="I6" s="19" t="s">
        <v>55</v>
      </c>
      <c r="J6" s="19" t="s">
        <v>55</v>
      </c>
      <c r="K6" s="19" t="s">
        <v>55</v>
      </c>
    </row>
    <row r="7" spans="1:11" ht="21">
      <c r="A7" s="20" t="s">
        <v>64</v>
      </c>
      <c r="C7" s="20" t="s">
        <v>20</v>
      </c>
      <c r="E7" s="20" t="s">
        <v>65</v>
      </c>
      <c r="G7" s="17" t="s">
        <v>66</v>
      </c>
      <c r="I7" s="20" t="s">
        <v>65</v>
      </c>
      <c r="K7" s="17" t="s">
        <v>66</v>
      </c>
    </row>
    <row r="8" spans="1:11" ht="21">
      <c r="A8" s="2" t="s">
        <v>26</v>
      </c>
      <c r="C8" s="1" t="s">
        <v>27</v>
      </c>
      <c r="E8" s="3">
        <v>0</v>
      </c>
      <c r="G8" s="1" t="s">
        <v>61</v>
      </c>
      <c r="I8" s="3">
        <v>109969872657</v>
      </c>
      <c r="K8" s="1" t="s">
        <v>61</v>
      </c>
    </row>
    <row r="9" spans="1:11" ht="21">
      <c r="A9" s="2" t="s">
        <v>30</v>
      </c>
      <c r="C9" s="1" t="s">
        <v>31</v>
      </c>
      <c r="E9" s="3">
        <v>542465753</v>
      </c>
      <c r="G9" s="1" t="s">
        <v>61</v>
      </c>
      <c r="I9" s="3">
        <v>542465753</v>
      </c>
      <c r="K9" s="1" t="s">
        <v>61</v>
      </c>
    </row>
    <row r="10" spans="1:11" ht="21">
      <c r="A10" s="2" t="s">
        <v>26</v>
      </c>
      <c r="C10" s="1" t="s">
        <v>34</v>
      </c>
      <c r="E10" s="3">
        <v>8835616410</v>
      </c>
      <c r="G10" s="1" t="s">
        <v>61</v>
      </c>
      <c r="I10" s="3">
        <v>9424657504</v>
      </c>
      <c r="K10" s="1" t="s">
        <v>61</v>
      </c>
    </row>
    <row r="11" spans="1:11" ht="21">
      <c r="A11" s="2" t="s">
        <v>38</v>
      </c>
      <c r="C11" s="1" t="s">
        <v>39</v>
      </c>
      <c r="E11" s="3">
        <v>3683</v>
      </c>
      <c r="G11" s="1" t="s">
        <v>61</v>
      </c>
      <c r="I11" s="3">
        <v>3683</v>
      </c>
      <c r="K11" s="1" t="s">
        <v>61</v>
      </c>
    </row>
    <row r="12" spans="1:11" ht="21">
      <c r="A12" s="2" t="s">
        <v>30</v>
      </c>
      <c r="C12" s="1" t="s">
        <v>40</v>
      </c>
      <c r="E12" s="3">
        <v>6161301370</v>
      </c>
      <c r="G12" s="1" t="s">
        <v>61</v>
      </c>
      <c r="I12" s="3">
        <v>9858082186</v>
      </c>
      <c r="K12" s="1" t="s">
        <v>61</v>
      </c>
    </row>
    <row r="13" spans="1:11" ht="21">
      <c r="A13" s="2" t="s">
        <v>38</v>
      </c>
      <c r="C13" s="1" t="s">
        <v>42</v>
      </c>
      <c r="E13" s="3">
        <v>5621917798</v>
      </c>
      <c r="G13" s="1" t="s">
        <v>61</v>
      </c>
      <c r="I13" s="3">
        <v>7397260262</v>
      </c>
      <c r="K13" s="1" t="s">
        <v>61</v>
      </c>
    </row>
    <row r="14" spans="1:11" ht="21">
      <c r="A14" s="2" t="s">
        <v>44</v>
      </c>
      <c r="C14" s="1" t="s">
        <v>47</v>
      </c>
      <c r="E14" s="3">
        <v>3024657527</v>
      </c>
      <c r="G14" s="1" t="s">
        <v>61</v>
      </c>
      <c r="I14" s="3">
        <v>4339726017</v>
      </c>
      <c r="K14" s="1" t="s">
        <v>61</v>
      </c>
    </row>
    <row r="15" spans="1:11" ht="21">
      <c r="A15" s="2" t="s">
        <v>38</v>
      </c>
      <c r="C15" s="1" t="s">
        <v>49</v>
      </c>
      <c r="E15" s="4">
        <v>66575340</v>
      </c>
      <c r="G15" s="1" t="s">
        <v>61</v>
      </c>
      <c r="I15" s="4">
        <v>66575340</v>
      </c>
      <c r="K15" s="1" t="s">
        <v>61</v>
      </c>
    </row>
    <row r="16" spans="1:11">
      <c r="E16" s="3">
        <f>SUM(E8:E15)</f>
        <v>24252537881</v>
      </c>
      <c r="I16" s="3">
        <f>SUM(I8:I15)</f>
        <v>141598643402</v>
      </c>
    </row>
    <row r="22" spans="5:5">
      <c r="E22" s="3"/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C11" sqref="C11"/>
    </sheetView>
  </sheetViews>
  <sheetFormatPr defaultRowHeight="18.75"/>
  <cols>
    <col min="1" max="1" width="24" style="1" bestFit="1" customWidth="1"/>
    <col min="2" max="2" width="1" style="1" customWidth="1"/>
    <col min="3" max="3" width="1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>
      <c r="A2" s="17" t="s">
        <v>0</v>
      </c>
      <c r="B2" s="17"/>
      <c r="C2" s="17"/>
      <c r="D2" s="17"/>
      <c r="E2" s="17"/>
      <c r="F2" s="17"/>
      <c r="G2" s="17"/>
    </row>
    <row r="3" spans="1:7" ht="21">
      <c r="A3" s="17" t="s">
        <v>52</v>
      </c>
      <c r="B3" s="17"/>
      <c r="C3" s="17"/>
      <c r="D3" s="17"/>
      <c r="E3" s="17"/>
      <c r="F3" s="17"/>
      <c r="G3" s="17"/>
    </row>
    <row r="4" spans="1:7" ht="21">
      <c r="A4" s="17" t="s">
        <v>2</v>
      </c>
      <c r="B4" s="17"/>
      <c r="C4" s="17"/>
      <c r="D4" s="17"/>
      <c r="E4" s="17"/>
      <c r="F4" s="17"/>
      <c r="G4" s="17"/>
    </row>
    <row r="6" spans="1:7" ht="21">
      <c r="A6" s="19" t="s">
        <v>56</v>
      </c>
      <c r="C6" s="19" t="s">
        <v>23</v>
      </c>
      <c r="E6" s="19" t="s">
        <v>62</v>
      </c>
      <c r="G6" s="19" t="s">
        <v>13</v>
      </c>
    </row>
    <row r="7" spans="1:7" ht="21">
      <c r="A7" s="2" t="s">
        <v>67</v>
      </c>
      <c r="C7" s="15">
        <v>0</v>
      </c>
      <c r="D7" s="5"/>
      <c r="E7" s="5" t="s">
        <v>48</v>
      </c>
      <c r="F7" s="5"/>
      <c r="G7" s="5" t="s">
        <v>48</v>
      </c>
    </row>
    <row r="8" spans="1:7" ht="21">
      <c r="A8" s="2" t="s">
        <v>68</v>
      </c>
      <c r="C8" s="15">
        <v>0</v>
      </c>
      <c r="D8" s="5"/>
      <c r="E8" s="5" t="s">
        <v>48</v>
      </c>
      <c r="F8" s="5"/>
      <c r="G8" s="5" t="s">
        <v>48</v>
      </c>
    </row>
    <row r="9" spans="1:7" ht="21">
      <c r="A9" s="2" t="s">
        <v>69</v>
      </c>
      <c r="C9" s="16">
        <v>24252537881</v>
      </c>
      <c r="D9" s="5"/>
      <c r="E9" s="5" t="s">
        <v>70</v>
      </c>
      <c r="F9" s="5"/>
      <c r="G9" s="5" t="s">
        <v>71</v>
      </c>
    </row>
    <row r="10" spans="1:7">
      <c r="C10" s="3">
        <f>SUM(C7:C9)</f>
        <v>24252537881</v>
      </c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سهام</vt:lpstr>
      <vt:lpstr>سپرده</vt:lpstr>
      <vt:lpstr>سود اوراق بهادار و سپرده بانکی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user4</cp:lastModifiedBy>
  <dcterms:modified xsi:type="dcterms:W3CDTF">2023-05-30T14:03:51Z</dcterms:modified>
</cp:coreProperties>
</file>