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اکسیر زیست پارسیان\اساسی\پرتفو ماهانه\1401\"/>
    </mc:Choice>
  </mc:AlternateContent>
  <xr:revisionPtr revIDLastSave="0" documentId="13_ncr:1_{64B998C1-B85F-477B-A1B3-70D22203474E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جلد" sheetId="16" r:id="rId1"/>
    <sheet name="سهام" sheetId="1" r:id="rId2"/>
    <sheet name="سپرده" sheetId="6" r:id="rId3"/>
    <sheet name="سود اوراق بهادار و سپرده بانکی" sheetId="7" r:id="rId4"/>
    <sheet name="درآمد سپرده بانکی" sheetId="13" r:id="rId5"/>
    <sheet name="جمع درآمدها" sheetId="15" r:id="rId6"/>
  </sheets>
  <definedNames>
    <definedName name="_xlnm.Print_Area" localSheetId="0">جلد!$A$1:$I$12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Q17" i="6"/>
  <c r="O17" i="6"/>
  <c r="M17" i="6"/>
  <c r="K17" i="6"/>
  <c r="I17" i="13"/>
  <c r="E17" i="13"/>
  <c r="M17" i="7"/>
  <c r="K17" i="7"/>
  <c r="I17" i="7"/>
  <c r="S17" i="7"/>
  <c r="O17" i="7"/>
  <c r="Q17" i="7"/>
  <c r="G9" i="1" l="1"/>
  <c r="W9" i="1"/>
  <c r="Q9" i="1" l="1"/>
  <c r="U9" i="1"/>
  <c r="Y9" i="1"/>
</calcChain>
</file>

<file path=xl/sharedStrings.xml><?xml version="1.0" encoding="utf-8"?>
<sst xmlns="http://schemas.openxmlformats.org/spreadsheetml/2006/main" count="272" uniqueCount="84">
  <si>
    <t>صندوق سرمایه ‏گذاری خصوصی اکسیر زیست پارسیان</t>
  </si>
  <si>
    <t>صورت وضعیت پورتفوی</t>
  </si>
  <si>
    <t>برای ماه منتهی به 1401/12/29</t>
  </si>
  <si>
    <t>نام شرکت</t>
  </si>
  <si>
    <t>1401/11/30</t>
  </si>
  <si>
    <t>تغییرات طی دوره</t>
  </si>
  <si>
    <t>1401/12/29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</si>
  <si>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</si>
  <si>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</si>
  <si>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</si>
  <si>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</si>
  <si>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</si>
  <si>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</si>
  <si>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</si>
  <si>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</si>
  <si>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</si>
  <si>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</si>
  <si>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</si>
  <si>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</si>
  <si>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</si>
  <si>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</si>
  <si>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</si>
  <si>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</si>
  <si>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</si>
  <si>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</si>
  <si>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</si>
  <si>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الوند</t>
  </si>
  <si>
    <t>209.8100.15206555.1</t>
  </si>
  <si>
    <t>سپرده کوتاه مدت</t>
  </si>
  <si>
    <t>0.92%</t>
  </si>
  <si>
    <t>بانک شهر سعادت آباد</t>
  </si>
  <si>
    <t>1001001911007</t>
  </si>
  <si>
    <t>حساب جاری</t>
  </si>
  <si>
    <t>0.00%</t>
  </si>
  <si>
    <t>209.420.15206555.1</t>
  </si>
  <si>
    <t>سپرده بلند مدت</t>
  </si>
  <si>
    <t>1401/10/05</t>
  </si>
  <si>
    <t>31.07%</t>
  </si>
  <si>
    <t>بانک گردشگری دادمان</t>
  </si>
  <si>
    <t xml:space="preserve"> 153.9967.1310369.1</t>
  </si>
  <si>
    <t>0.18%</t>
  </si>
  <si>
    <t>7001001938538</t>
  </si>
  <si>
    <t xml:space="preserve"> 153.1405.1310369.1</t>
  </si>
  <si>
    <t>7.22%</t>
  </si>
  <si>
    <t>بانک رفاه میهن</t>
  </si>
  <si>
    <t>348559847</t>
  </si>
  <si>
    <t>0.02%</t>
  </si>
  <si>
    <t>153.333.1310369.1</t>
  </si>
  <si>
    <t>1401/10/12</t>
  </si>
  <si>
    <t>2.60%</t>
  </si>
  <si>
    <t>209.307.15206555.1</t>
  </si>
  <si>
    <t>28.90%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</si>
  <si>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</si>
  <si>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</si>
  <si>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</si>
  <si>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</si>
  <si>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</si>
  <si>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</si>
  <si>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</si>
  <si>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</si>
  <si>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</si>
  <si>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</si>
  <si>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</si>
  <si>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</si>
  <si>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</si>
  <si>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</si>
  <si>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</si>
  <si>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348647360</t>
  </si>
  <si>
    <t>سرمایه‌گذاری در سهام</t>
  </si>
  <si>
    <t>سرمایه‌گذاری در اوراق بهادار</t>
  </si>
  <si>
    <t>درآمد سپرده بانکی</t>
  </si>
  <si>
    <t>100.00%</t>
  </si>
  <si>
    <t>1.26%</t>
  </si>
  <si>
    <t>صورت وضعیت پورتفوی صندوق سرمایه‌گذاری
خصوصی اکسیر زیست پارسیان</t>
  </si>
  <si>
    <t>شرکت نیواد فارمد سلامت</t>
  </si>
  <si>
    <t>-</t>
  </si>
  <si>
    <t>برای ماه منتهی به 30 اسفند ماه 1401</t>
  </si>
  <si>
    <t>1401/10/07</t>
  </si>
  <si>
    <t>1401/10/28</t>
  </si>
  <si>
    <t>1401/10/21</t>
  </si>
  <si>
    <t>1401/10/22</t>
  </si>
  <si>
    <t>1401/10/19</t>
  </si>
  <si>
    <t>1401/11/27</t>
  </si>
  <si>
    <t>1401/12/25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</si>
</sst>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name val="Calibri"/>
    </font>
    <font>
      <sz val="12"/>
      <name val="B Nazanin"/>
      <charset val="178"/>
    </font>
    <font>
      <b/>
      <sz val="12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4" fillId="0" borderId="0" xfId="3"/>
    <xf numFmtId="0" fontId="6" fillId="0" borderId="0" xfId="3" applyFont="1" applyAlignment="1">
      <alignment vertical="center" wrapText="1"/>
    </xf>
    <xf numFmtId="0" fontId="7" fillId="0" borderId="0" xfId="3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0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0" fontId="1" fillId="0" borderId="0" xfId="2" applyNumberFormat="1" applyFont="1" applyAlignment="1">
      <alignment horizontal="center" vertical="center"/>
    </xf>
    <xf numFmtId="3" fontId="8" fillId="0" borderId="0" xfId="0" applyNumberFormat="1" applyFont="1"/>
    <xf numFmtId="3" fontId="1" fillId="0" borderId="0" xfId="0" applyNumberFormat="1" applyFont="1" applyFill="1"/>
    <xf numFmtId="0" fontId="1" fillId="0" borderId="0" xfId="0" applyFont="1" applyFill="1"/>
    <xf numFmtId="3" fontId="1" fillId="0" borderId="0" xfId="0" applyNumberFormat="1" applyFont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 vertical="center"/>
    </xf>
    <xf numFmtId="0" fontId="3" fillId="0" borderId="0" xfId="0" applyFont="1" applyFill="1"/>
    <xf numFmtId="3" fontId="1" fillId="0" borderId="1" xfId="0" applyNumberFormat="1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24AC0F07-1DAB-471B-B395-5E008B98B08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</xdr:row>
      <xdr:rowOff>133350</xdr:rowOff>
    </xdr:from>
    <xdr:ext cx="2236470" cy="2295525"/>
    <xdr:pic>
      <xdr:nvPicPr>
        <xdr:cNvPr id="2" name="Picture 1">
          <a:extLst>
            <a:ext uri="{FF2B5EF4-FFF2-40B4-BE49-F238E27FC236}">
              <a16:creationId xmlns:a16="http://schemas.microsoft.com/office/drawing/2014/main" id="{F5C42808-6C61-4D79-9316-E604DEC52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895350"/>
          <a:ext cx="2236470" cy="229552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8DBA5271-3E8B-48B7-A31A-719412F00FD4}"/>
            </a:ext>
          </a:extLst>
        </xdr:cNvPr>
        <xdr:cNvSpPr txBox="1"/>
      </xdr:nvSpPr>
      <xdr:spPr>
        <a:xfrm>
          <a:off x="9671046190" y="1333500"/>
          <a:ext cx="3724910" cy="19177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41691-D0FE-4115-B679-E55AD11C7CB3}">
  <dimension ref="A4:I10"/>
  <sheetViews>
    <sheetView rightToLeft="1" view="pageBreakPreview" topLeftCell="A4" zoomScaleNormal="100" workbookViewId="0">
      <selection activeCell="D16" sqref="D16"/>
    </sheetView>
  </sheetViews>
  <sheetFormatPr defaultColWidth="8.85546875" defaultRowHeight="15"/>
  <cols>
    <col min="1" max="1" width="8.85546875" style="4" customWidth="1"/>
    <col min="2" max="6" width="8.85546875" style="4"/>
    <col min="7" max="7" width="8.85546875" style="4" customWidth="1"/>
    <col min="8" max="16384" width="8.85546875" style="4"/>
  </cols>
  <sheetData>
    <row r="4" spans="1:9" ht="115.5" customHeight="1">
      <c r="A4" s="24" t="s">
        <v>73</v>
      </c>
      <c r="B4" s="24"/>
      <c r="C4" s="24"/>
      <c r="D4" s="24"/>
      <c r="E4" s="24"/>
      <c r="F4" s="24"/>
      <c r="G4" s="24"/>
      <c r="H4" s="24"/>
      <c r="I4" s="24"/>
    </row>
    <row r="5" spans="1:9" ht="58.5" customHeight="1">
      <c r="A5" s="6"/>
      <c r="B5" s="6"/>
      <c r="C5" s="6"/>
      <c r="D5" s="6"/>
      <c r="E5" s="6"/>
      <c r="F5" s="6"/>
      <c r="G5" s="6"/>
      <c r="H5" s="5"/>
    </row>
    <row r="6" spans="1:9" ht="91.5" customHeight="1">
      <c r="A6" s="6"/>
      <c r="B6" s="6"/>
      <c r="C6" s="6"/>
      <c r="D6" s="6"/>
      <c r="E6" s="6"/>
      <c r="F6" s="6"/>
      <c r="G6" s="6"/>
      <c r="H6" s="5"/>
    </row>
    <row r="7" spans="1:9" ht="57">
      <c r="A7" s="6"/>
      <c r="B7" s="6"/>
      <c r="C7" s="6"/>
      <c r="D7" s="6"/>
      <c r="E7" s="6"/>
      <c r="F7" s="6"/>
      <c r="G7" s="6"/>
      <c r="H7" s="5"/>
    </row>
    <row r="8" spans="1:9" ht="108" customHeight="1">
      <c r="A8" s="6"/>
      <c r="B8" s="6"/>
      <c r="C8" s="6"/>
      <c r="D8" s="6"/>
      <c r="E8" s="6"/>
      <c r="F8" s="6"/>
      <c r="G8" s="6"/>
      <c r="H8" s="5"/>
    </row>
    <row r="10" spans="1:9" ht="30" customHeight="1">
      <c r="A10" s="25" t="s">
        <v>76</v>
      </c>
      <c r="B10" s="25"/>
      <c r="C10" s="25"/>
      <c r="D10" s="25"/>
      <c r="E10" s="25"/>
      <c r="F10" s="25"/>
      <c r="G10" s="25"/>
      <c r="H10" s="25"/>
      <c r="I10" s="25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9"/>
  <sheetViews>
    <sheetView rightToLeft="1" workbookViewId="0">
      <selection activeCell="A4" sqref="A4:Y4"/>
    </sheetView>
  </sheetViews>
  <sheetFormatPr defaultRowHeight="18.75"/>
  <cols>
    <col min="1" max="1" width="19.28515625" style="1" bestFit="1" customWidth="1"/>
    <col min="2" max="2" width="1" style="1" customWidth="1"/>
    <col min="3" max="3" width="12.28515625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7.7109375" style="1" bestFit="1" customWidth="1"/>
    <col min="8" max="8" width="1" style="1" customWidth="1"/>
    <col min="9" max="9" width="5.42578125" style="1" bestFit="1" customWidth="1"/>
    <col min="10" max="10" width="1" style="1" customWidth="1"/>
    <col min="11" max="11" width="12.85546875" style="1" bestFit="1" customWidth="1"/>
    <col min="12" max="12" width="1" style="1" customWidth="1"/>
    <col min="13" max="13" width="5.42578125" style="1" bestFit="1" customWidth="1"/>
    <col min="14" max="14" width="1" style="1" customWidth="1"/>
    <col min="15" max="15" width="10.28515625" style="1" bestFit="1" customWidth="1"/>
    <col min="16" max="16" width="1" style="1" customWidth="1"/>
    <col min="17" max="17" width="12.28515625" style="1" bestFit="1" customWidth="1"/>
    <col min="18" max="18" width="1" style="1" customWidth="1"/>
    <col min="19" max="19" width="12.28515625" style="1" bestFit="1" customWidth="1"/>
    <col min="20" max="20" width="1" style="1" customWidth="1"/>
    <col min="21" max="21" width="17.7109375" style="1" bestFit="1" customWidth="1"/>
    <col min="22" max="22" width="1" style="1" customWidth="1"/>
    <col min="23" max="23" width="17.7109375" style="1" bestFit="1" customWidth="1"/>
    <col min="24" max="24" width="1" style="1" customWidth="1"/>
    <col min="25" max="25" width="26" style="1" bestFit="1" customWidth="1"/>
    <col min="26" max="26" width="1" style="1" customWidth="1"/>
    <col min="27" max="27" width="9.140625" style="1" customWidth="1"/>
    <col min="28" max="31" width="9.140625" style="1"/>
    <col min="32" max="32" width="16.42578125" style="1" hidden="1" customWidth="1"/>
    <col min="33" max="16384" width="9.140625" style="1"/>
  </cols>
  <sheetData>
    <row r="2" spans="1:32" ht="21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32" ht="21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32" ht="21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6" spans="1:32" ht="21">
      <c r="A6" s="26" t="s">
        <v>3</v>
      </c>
      <c r="C6" s="27" t="s">
        <v>4</v>
      </c>
      <c r="D6" s="27" t="s">
        <v>4</v>
      </c>
      <c r="E6" s="27" t="s">
        <v>4</v>
      </c>
      <c r="F6" s="27" t="s">
        <v>4</v>
      </c>
      <c r="G6" s="27" t="s">
        <v>4</v>
      </c>
      <c r="I6" s="27" t="s">
        <v>5</v>
      </c>
      <c r="J6" s="27" t="s">
        <v>5</v>
      </c>
      <c r="K6" s="27" t="s">
        <v>5</v>
      </c>
      <c r="L6" s="27" t="s">
        <v>5</v>
      </c>
      <c r="M6" s="27" t="s">
        <v>5</v>
      </c>
      <c r="N6" s="27" t="s">
        <v>5</v>
      </c>
      <c r="O6" s="27" t="s">
        <v>5</v>
      </c>
      <c r="Q6" s="27" t="s">
        <v>6</v>
      </c>
      <c r="R6" s="27" t="s">
        <v>6</v>
      </c>
      <c r="S6" s="27" t="s">
        <v>6</v>
      </c>
      <c r="T6" s="27" t="s">
        <v>6</v>
      </c>
      <c r="U6" s="27" t="s">
        <v>6</v>
      </c>
      <c r="V6" s="27" t="s">
        <v>6</v>
      </c>
      <c r="W6" s="27" t="s">
        <v>6</v>
      </c>
      <c r="X6" s="27" t="s">
        <v>6</v>
      </c>
      <c r="Y6" s="27" t="s">
        <v>6</v>
      </c>
    </row>
    <row r="7" spans="1:32" ht="21">
      <c r="A7" s="26" t="s">
        <v>3</v>
      </c>
      <c r="C7" s="26" t="s">
        <v>7</v>
      </c>
      <c r="E7" s="26" t="s">
        <v>8</v>
      </c>
      <c r="G7" s="26" t="s">
        <v>9</v>
      </c>
      <c r="I7" s="28" t="s">
        <v>10</v>
      </c>
      <c r="J7" s="28" t="s">
        <v>10</v>
      </c>
      <c r="K7" s="28" t="s">
        <v>10</v>
      </c>
      <c r="M7" s="28" t="s">
        <v>11</v>
      </c>
      <c r="N7" s="28" t="s">
        <v>11</v>
      </c>
      <c r="O7" s="28" t="s">
        <v>11</v>
      </c>
      <c r="Q7" s="26" t="s">
        <v>7</v>
      </c>
      <c r="S7" s="26" t="s">
        <v>12</v>
      </c>
      <c r="U7" s="26" t="s">
        <v>8</v>
      </c>
      <c r="W7" s="26" t="s">
        <v>9</v>
      </c>
      <c r="Y7" s="26" t="s">
        <v>13</v>
      </c>
    </row>
    <row r="8" spans="1:32" ht="21">
      <c r="A8" s="26" t="s">
        <v>3</v>
      </c>
      <c r="C8" s="26" t="s">
        <v>7</v>
      </c>
      <c r="E8" s="26" t="s">
        <v>8</v>
      </c>
      <c r="G8" s="26" t="s">
        <v>9</v>
      </c>
      <c r="I8" s="26" t="s">
        <v>7</v>
      </c>
      <c r="K8" s="26" t="s">
        <v>8</v>
      </c>
      <c r="M8" s="26" t="s">
        <v>7</v>
      </c>
      <c r="O8" s="26" t="s">
        <v>14</v>
      </c>
      <c r="Q8" s="26" t="s">
        <v>7</v>
      </c>
      <c r="S8" s="26" t="s">
        <v>12</v>
      </c>
      <c r="U8" s="26" t="s">
        <v>8</v>
      </c>
      <c r="W8" s="26" t="s">
        <v>9</v>
      </c>
      <c r="Y8" s="26" t="s">
        <v>13</v>
      </c>
      <c r="AF8" s="13">
        <v>1384136953801</v>
      </c>
    </row>
    <row r="9" spans="1:32">
      <c r="A9" s="1" t="s">
        <v>74</v>
      </c>
      <c r="C9" s="9">
        <v>12680000</v>
      </c>
      <c r="D9" s="7"/>
      <c r="E9" s="11">
        <v>400000000000</v>
      </c>
      <c r="F9" s="7"/>
      <c r="G9" s="11">
        <f>E9</f>
        <v>400000000000</v>
      </c>
      <c r="H9" s="7"/>
      <c r="I9" s="9"/>
      <c r="J9" s="7"/>
      <c r="K9" s="10"/>
      <c r="L9" s="7"/>
      <c r="M9" s="8"/>
      <c r="N9" s="7"/>
      <c r="O9" s="8"/>
      <c r="P9" s="7"/>
      <c r="Q9" s="11">
        <f>C9</f>
        <v>12680000</v>
      </c>
      <c r="R9" s="7"/>
      <c r="S9" s="7" t="s">
        <v>75</v>
      </c>
      <c r="T9" s="7"/>
      <c r="U9" s="11">
        <f>E9</f>
        <v>400000000000</v>
      </c>
      <c r="V9" s="7"/>
      <c r="W9" s="11">
        <f>U9</f>
        <v>400000000000</v>
      </c>
      <c r="X9" s="7"/>
      <c r="Y9" s="12">
        <f>W9/AF8</f>
        <v>0.28898874414237247</v>
      </c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7"/>
  <sheetViews>
    <sheetView rightToLeft="1" workbookViewId="0">
      <selection activeCell="G17" sqref="G17"/>
    </sheetView>
  </sheetViews>
  <sheetFormatPr defaultRowHeight="18.75"/>
  <cols>
    <col min="1" max="1" width="19.710937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1" style="1" bestFit="1" customWidth="1"/>
    <col min="8" max="8" width="1" style="1" customWidth="1"/>
    <col min="9" max="9" width="8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7.85546875" style="1" bestFit="1" customWidth="1"/>
    <col min="14" max="14" width="1" style="1" customWidth="1"/>
    <col min="15" max="15" width="17.855468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17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1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1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6" spans="1:19" ht="21">
      <c r="A6" s="26" t="s">
        <v>18</v>
      </c>
      <c r="C6" s="27" t="s">
        <v>19</v>
      </c>
      <c r="D6" s="27" t="s">
        <v>19</v>
      </c>
      <c r="E6" s="27" t="s">
        <v>19</v>
      </c>
      <c r="F6" s="27" t="s">
        <v>19</v>
      </c>
      <c r="G6" s="27" t="s">
        <v>19</v>
      </c>
      <c r="H6" s="27" t="s">
        <v>19</v>
      </c>
      <c r="I6" s="27" t="s">
        <v>19</v>
      </c>
      <c r="K6" s="27" t="s">
        <v>4</v>
      </c>
      <c r="M6" s="27" t="s">
        <v>5</v>
      </c>
      <c r="N6" s="27" t="s">
        <v>5</v>
      </c>
      <c r="O6" s="27" t="s">
        <v>5</v>
      </c>
      <c r="Q6" s="27" t="s">
        <v>6</v>
      </c>
      <c r="R6" s="27" t="s">
        <v>6</v>
      </c>
      <c r="S6" s="27" t="s">
        <v>6</v>
      </c>
    </row>
    <row r="7" spans="1:19" ht="21">
      <c r="A7" s="26" t="s">
        <v>18</v>
      </c>
      <c r="C7" s="28" t="s">
        <v>20</v>
      </c>
      <c r="E7" s="28" t="s">
        <v>21</v>
      </c>
      <c r="G7" s="28" t="s">
        <v>22</v>
      </c>
      <c r="I7" s="28" t="s">
        <v>16</v>
      </c>
      <c r="K7" s="28" t="s">
        <v>23</v>
      </c>
      <c r="M7" s="28" t="s">
        <v>24</v>
      </c>
      <c r="O7" s="28" t="s">
        <v>25</v>
      </c>
      <c r="Q7" s="28" t="s">
        <v>23</v>
      </c>
      <c r="S7" s="28" t="s">
        <v>17</v>
      </c>
    </row>
    <row r="8" spans="1:19" ht="21">
      <c r="A8" s="2" t="s">
        <v>26</v>
      </c>
      <c r="C8" s="1" t="s">
        <v>27</v>
      </c>
      <c r="E8" s="1" t="s">
        <v>28</v>
      </c>
      <c r="G8" s="1" t="s">
        <v>36</v>
      </c>
      <c r="I8" s="3">
        <v>0</v>
      </c>
      <c r="K8" s="3">
        <v>12040145807</v>
      </c>
      <c r="M8" s="3">
        <v>400654711989</v>
      </c>
      <c r="O8" s="3">
        <v>400000010000</v>
      </c>
      <c r="Q8" s="3">
        <v>12694847796</v>
      </c>
      <c r="S8" s="1" t="s">
        <v>29</v>
      </c>
    </row>
    <row r="9" spans="1:19" ht="21">
      <c r="A9" s="2" t="s">
        <v>30</v>
      </c>
      <c r="C9" s="1" t="s">
        <v>31</v>
      </c>
      <c r="E9" s="1" t="s">
        <v>32</v>
      </c>
      <c r="G9" s="1" t="s">
        <v>77</v>
      </c>
      <c r="I9" s="3">
        <v>0</v>
      </c>
      <c r="K9" s="3">
        <v>403267123</v>
      </c>
      <c r="M9" s="3">
        <v>383625821918</v>
      </c>
      <c r="O9" s="3">
        <v>384029089041</v>
      </c>
      <c r="Q9" s="3">
        <v>0</v>
      </c>
      <c r="S9" s="1" t="s">
        <v>33</v>
      </c>
    </row>
    <row r="10" spans="1:19" ht="21">
      <c r="A10" s="2" t="s">
        <v>26</v>
      </c>
      <c r="C10" s="1" t="s">
        <v>34</v>
      </c>
      <c r="E10" s="1" t="s">
        <v>35</v>
      </c>
      <c r="G10" s="1" t="s">
        <v>78</v>
      </c>
      <c r="I10" s="3">
        <v>25</v>
      </c>
      <c r="K10" s="3">
        <v>430000000000</v>
      </c>
      <c r="M10" s="3">
        <v>7068493150</v>
      </c>
      <c r="O10" s="3">
        <v>7068493150</v>
      </c>
      <c r="Q10" s="3">
        <v>430000000000</v>
      </c>
      <c r="S10" s="1" t="s">
        <v>37</v>
      </c>
    </row>
    <row r="11" spans="1:19" ht="21">
      <c r="A11" s="2" t="s">
        <v>38</v>
      </c>
      <c r="C11" s="1" t="s">
        <v>39</v>
      </c>
      <c r="E11" s="1" t="s">
        <v>28</v>
      </c>
      <c r="G11" s="1" t="s">
        <v>79</v>
      </c>
      <c r="I11" s="3">
        <v>0</v>
      </c>
      <c r="K11" s="3">
        <v>450966614</v>
      </c>
      <c r="M11" s="3">
        <v>5013700830</v>
      </c>
      <c r="O11" s="3">
        <v>3000250000</v>
      </c>
      <c r="Q11" s="3">
        <v>2464417444</v>
      </c>
      <c r="S11" s="1" t="s">
        <v>40</v>
      </c>
    </row>
    <row r="12" spans="1:19" ht="21">
      <c r="A12" s="2" t="s">
        <v>30</v>
      </c>
      <c r="C12" s="1" t="s">
        <v>41</v>
      </c>
      <c r="E12" s="1" t="s">
        <v>35</v>
      </c>
      <c r="G12" s="1" t="s">
        <v>48</v>
      </c>
      <c r="I12" s="3">
        <v>19.989999999999998</v>
      </c>
      <c r="K12" s="3">
        <v>375000000000</v>
      </c>
      <c r="M12" s="3">
        <v>8625821918</v>
      </c>
      <c r="O12" s="3">
        <v>383625821918</v>
      </c>
      <c r="Q12" s="3">
        <v>0</v>
      </c>
      <c r="S12" s="1" t="s">
        <v>33</v>
      </c>
    </row>
    <row r="13" spans="1:19" ht="21">
      <c r="A13" s="2" t="s">
        <v>38</v>
      </c>
      <c r="C13" s="1" t="s">
        <v>42</v>
      </c>
      <c r="E13" s="1" t="s">
        <v>35</v>
      </c>
      <c r="G13" s="1" t="s">
        <v>80</v>
      </c>
      <c r="I13" s="3">
        <v>27</v>
      </c>
      <c r="K13" s="3">
        <v>100000000000</v>
      </c>
      <c r="M13" s="3">
        <v>1643835616</v>
      </c>
      <c r="O13" s="3">
        <v>1643835616</v>
      </c>
      <c r="Q13" s="3">
        <v>100000000000</v>
      </c>
      <c r="S13" s="1" t="s">
        <v>43</v>
      </c>
    </row>
    <row r="14" spans="1:19" ht="21">
      <c r="A14" s="2" t="s">
        <v>44</v>
      </c>
      <c r="C14" s="1" t="s">
        <v>45</v>
      </c>
      <c r="E14" s="1" t="s">
        <v>28</v>
      </c>
      <c r="G14" s="1" t="s">
        <v>81</v>
      </c>
      <c r="I14" s="3">
        <v>0</v>
      </c>
      <c r="K14" s="3">
        <v>3353424658</v>
      </c>
      <c r="M14" s="3">
        <v>54795000</v>
      </c>
      <c r="O14" s="3">
        <v>3200000000</v>
      </c>
      <c r="Q14" s="3">
        <v>208219658</v>
      </c>
      <c r="S14" s="1" t="s">
        <v>46</v>
      </c>
    </row>
    <row r="15" spans="1:19" ht="21">
      <c r="A15" s="2" t="s">
        <v>38</v>
      </c>
      <c r="C15" s="1" t="s">
        <v>47</v>
      </c>
      <c r="E15" s="1" t="s">
        <v>35</v>
      </c>
      <c r="G15" s="1" t="s">
        <v>82</v>
      </c>
      <c r="I15" s="3">
        <v>22.5</v>
      </c>
      <c r="K15" s="3">
        <v>36000000000</v>
      </c>
      <c r="M15" s="3">
        <v>665753424</v>
      </c>
      <c r="O15" s="3">
        <v>665753424</v>
      </c>
      <c r="Q15" s="3">
        <v>36000000000</v>
      </c>
      <c r="S15" s="1" t="s">
        <v>49</v>
      </c>
    </row>
    <row r="16" spans="1:19" ht="21">
      <c r="A16" s="2" t="s">
        <v>26</v>
      </c>
      <c r="C16" s="1" t="s">
        <v>50</v>
      </c>
      <c r="E16" s="1" t="s">
        <v>35</v>
      </c>
      <c r="G16" s="1" t="s">
        <v>83</v>
      </c>
      <c r="I16" s="3">
        <v>26</v>
      </c>
      <c r="K16" s="20">
        <v>0</v>
      </c>
      <c r="M16" s="20">
        <v>400000000000</v>
      </c>
      <c r="O16" s="20">
        <v>0</v>
      </c>
      <c r="Q16" s="20">
        <v>400000000000</v>
      </c>
      <c r="S16" s="1" t="s">
        <v>51</v>
      </c>
    </row>
    <row r="17" spans="11:17">
      <c r="K17" s="3">
        <f>SUM(K8:K16)</f>
        <v>957247804202</v>
      </c>
      <c r="M17" s="3">
        <f>SUM(M8:M16)</f>
        <v>1207352933845</v>
      </c>
      <c r="O17" s="3">
        <f>SUM(O8:O16)</f>
        <v>1183233253149</v>
      </c>
      <c r="Q17" s="3">
        <f>SUM(Q8:Q16)</f>
        <v>981367484898</v>
      </c>
    </row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7"/>
  <sheetViews>
    <sheetView rightToLeft="1" workbookViewId="0">
      <selection activeCell="AC13" sqref="AC13"/>
    </sheetView>
  </sheetViews>
  <sheetFormatPr defaultRowHeight="18.75"/>
  <cols>
    <col min="1" max="1" width="19.7109375" style="1" bestFit="1" customWidth="1"/>
    <col min="2" max="2" width="1" style="1" customWidth="1"/>
    <col min="3" max="3" width="14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8" style="1" bestFit="1" customWidth="1"/>
    <col min="8" max="8" width="1" style="1" customWidth="1"/>
    <col min="9" max="9" width="15" style="1" bestFit="1" customWidth="1"/>
    <col min="10" max="10" width="1" style="1" customWidth="1"/>
    <col min="11" max="11" width="12.28515625" style="1" bestFit="1" customWidth="1"/>
    <col min="12" max="12" width="1" style="1" customWidth="1"/>
    <col min="13" max="13" width="14.710937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1" style="1" bestFit="1" customWidth="1"/>
    <col min="18" max="18" width="1" style="1" customWidth="1"/>
    <col min="19" max="19" width="1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1">
      <c r="A3" s="26" t="s">
        <v>52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1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6" spans="1:19" ht="21">
      <c r="A6" s="27" t="s">
        <v>53</v>
      </c>
      <c r="B6" s="27" t="s">
        <v>53</v>
      </c>
      <c r="C6" s="27" t="s">
        <v>53</v>
      </c>
      <c r="D6" s="27" t="s">
        <v>53</v>
      </c>
      <c r="E6" s="27" t="s">
        <v>53</v>
      </c>
      <c r="F6" s="27" t="s">
        <v>53</v>
      </c>
      <c r="G6" s="27" t="s">
        <v>53</v>
      </c>
      <c r="I6" s="27" t="s">
        <v>54</v>
      </c>
      <c r="J6" s="27" t="s">
        <v>54</v>
      </c>
      <c r="K6" s="27" t="s">
        <v>54</v>
      </c>
      <c r="L6" s="27" t="s">
        <v>54</v>
      </c>
      <c r="M6" s="27" t="s">
        <v>54</v>
      </c>
      <c r="O6" s="27" t="s">
        <v>55</v>
      </c>
      <c r="P6" s="27" t="s">
        <v>55</v>
      </c>
      <c r="Q6" s="27" t="s">
        <v>55</v>
      </c>
      <c r="R6" s="27" t="s">
        <v>55</v>
      </c>
      <c r="S6" s="27" t="s">
        <v>55</v>
      </c>
    </row>
    <row r="7" spans="1:19" ht="21">
      <c r="A7" s="28" t="s">
        <v>56</v>
      </c>
      <c r="C7" s="28" t="s">
        <v>57</v>
      </c>
      <c r="E7" s="28" t="s">
        <v>15</v>
      </c>
      <c r="G7" s="28" t="s">
        <v>16</v>
      </c>
      <c r="I7" s="28" t="s">
        <v>58</v>
      </c>
      <c r="K7" s="28" t="s">
        <v>59</v>
      </c>
      <c r="M7" s="28" t="s">
        <v>60</v>
      </c>
      <c r="O7" s="28" t="s">
        <v>58</v>
      </c>
      <c r="Q7" s="28" t="s">
        <v>59</v>
      </c>
      <c r="S7" s="28" t="s">
        <v>60</v>
      </c>
    </row>
    <row r="8" spans="1:19" ht="21">
      <c r="A8" s="2" t="s">
        <v>26</v>
      </c>
      <c r="C8" s="16">
        <v>5</v>
      </c>
      <c r="D8" s="7"/>
      <c r="E8" s="7" t="s">
        <v>61</v>
      </c>
      <c r="F8" s="7"/>
      <c r="G8" s="16">
        <v>0</v>
      </c>
      <c r="H8" s="7"/>
      <c r="I8" s="16">
        <v>22883222</v>
      </c>
      <c r="J8" s="7"/>
      <c r="K8" s="16">
        <v>0</v>
      </c>
      <c r="L8" s="7"/>
      <c r="M8" s="16">
        <v>22883222</v>
      </c>
      <c r="N8" s="7"/>
      <c r="O8" s="16">
        <v>109992755879</v>
      </c>
      <c r="P8" s="7"/>
      <c r="Q8" s="16">
        <v>0</v>
      </c>
      <c r="R8" s="7"/>
      <c r="S8" s="16">
        <v>109992755879</v>
      </c>
    </row>
    <row r="9" spans="1:19" ht="21">
      <c r="A9" s="2" t="s">
        <v>30</v>
      </c>
      <c r="C9" s="16">
        <v>17</v>
      </c>
      <c r="D9" s="7"/>
      <c r="E9" s="7" t="s">
        <v>61</v>
      </c>
      <c r="F9" s="7"/>
      <c r="G9" s="16">
        <v>0</v>
      </c>
      <c r="H9" s="7"/>
      <c r="I9" s="16">
        <v>0</v>
      </c>
      <c r="J9" s="7"/>
      <c r="K9" s="16">
        <v>0</v>
      </c>
      <c r="L9" s="7"/>
      <c r="M9" s="16">
        <v>0</v>
      </c>
      <c r="N9" s="7"/>
      <c r="O9" s="16">
        <v>542465753</v>
      </c>
      <c r="P9" s="7"/>
      <c r="Q9" s="16">
        <v>0</v>
      </c>
      <c r="R9" s="7"/>
      <c r="S9" s="16">
        <v>542465753</v>
      </c>
    </row>
    <row r="10" spans="1:19" ht="21">
      <c r="A10" s="2" t="s">
        <v>26</v>
      </c>
      <c r="C10" s="16">
        <v>28</v>
      </c>
      <c r="D10" s="7"/>
      <c r="E10" s="7" t="s">
        <v>61</v>
      </c>
      <c r="F10" s="7"/>
      <c r="G10" s="16">
        <v>25</v>
      </c>
      <c r="H10" s="7"/>
      <c r="I10" s="16">
        <v>8541095863</v>
      </c>
      <c r="J10" s="7"/>
      <c r="K10" s="17">
        <v>-16626160</v>
      </c>
      <c r="L10" s="7"/>
      <c r="M10" s="16">
        <v>8557722023</v>
      </c>
      <c r="N10" s="7"/>
      <c r="O10" s="16">
        <v>17965753367</v>
      </c>
      <c r="P10" s="7"/>
      <c r="Q10" s="16">
        <v>0</v>
      </c>
      <c r="R10" s="7"/>
      <c r="S10" s="16">
        <v>17965753367</v>
      </c>
    </row>
    <row r="11" spans="1:19" ht="21">
      <c r="A11" s="2" t="s">
        <v>38</v>
      </c>
      <c r="C11" s="16">
        <v>21</v>
      </c>
      <c r="D11" s="7"/>
      <c r="E11" s="7" t="s">
        <v>61</v>
      </c>
      <c r="F11" s="7"/>
      <c r="G11" s="16">
        <v>0</v>
      </c>
      <c r="H11" s="7"/>
      <c r="I11" s="16">
        <v>2210</v>
      </c>
      <c r="J11" s="7"/>
      <c r="K11" s="16">
        <v>0</v>
      </c>
      <c r="L11" s="7"/>
      <c r="M11" s="16">
        <v>2210</v>
      </c>
      <c r="N11" s="7"/>
      <c r="O11" s="16">
        <v>5893</v>
      </c>
      <c r="P11" s="7"/>
      <c r="Q11" s="16">
        <v>0</v>
      </c>
      <c r="R11" s="7"/>
      <c r="S11" s="16">
        <v>5893</v>
      </c>
    </row>
    <row r="12" spans="1:19" ht="21">
      <c r="A12" s="2" t="s">
        <v>30</v>
      </c>
      <c r="C12" s="16">
        <v>12</v>
      </c>
      <c r="D12" s="7"/>
      <c r="E12" s="7" t="s">
        <v>61</v>
      </c>
      <c r="F12" s="7"/>
      <c r="G12" s="16">
        <v>19.989999999999998</v>
      </c>
      <c r="H12" s="7"/>
      <c r="I12" s="16">
        <v>4929041102</v>
      </c>
      <c r="J12" s="7"/>
      <c r="K12" s="17">
        <v>-24136818</v>
      </c>
      <c r="L12" s="7"/>
      <c r="M12" s="16">
        <v>4953177920</v>
      </c>
      <c r="N12" s="7"/>
      <c r="O12" s="16">
        <v>14787123288</v>
      </c>
      <c r="P12" s="7"/>
      <c r="Q12" s="16">
        <v>0</v>
      </c>
      <c r="R12" s="7"/>
      <c r="S12" s="16">
        <v>14787123288</v>
      </c>
    </row>
    <row r="13" spans="1:19" ht="21">
      <c r="A13" s="22" t="s">
        <v>38</v>
      </c>
      <c r="B13" s="15"/>
      <c r="C13" s="18">
        <v>22</v>
      </c>
      <c r="D13" s="19"/>
      <c r="E13" s="19" t="s">
        <v>61</v>
      </c>
      <c r="F13" s="19"/>
      <c r="G13" s="18">
        <v>27</v>
      </c>
      <c r="H13" s="19"/>
      <c r="I13" s="18">
        <v>2143989470</v>
      </c>
      <c r="J13" s="19"/>
      <c r="K13" s="18">
        <v>5947154</v>
      </c>
      <c r="L13" s="19"/>
      <c r="M13" s="18">
        <v>2138042316</v>
      </c>
      <c r="N13" s="19"/>
      <c r="O13" s="18">
        <v>9541249732</v>
      </c>
      <c r="P13" s="19"/>
      <c r="Q13" s="18">
        <v>14239009</v>
      </c>
      <c r="R13" s="19"/>
      <c r="S13" s="18">
        <v>9527010723</v>
      </c>
    </row>
    <row r="14" spans="1:19" ht="21">
      <c r="A14" s="2" t="s">
        <v>44</v>
      </c>
      <c r="C14" s="16">
        <v>20</v>
      </c>
      <c r="D14" s="7"/>
      <c r="E14" s="7" t="s">
        <v>61</v>
      </c>
      <c r="F14" s="7"/>
      <c r="G14" s="16">
        <v>24</v>
      </c>
      <c r="H14" s="7"/>
      <c r="I14" s="16">
        <v>0</v>
      </c>
      <c r="J14" s="7"/>
      <c r="K14" s="16">
        <v>0</v>
      </c>
      <c r="L14" s="7"/>
      <c r="M14" s="16">
        <v>0</v>
      </c>
      <c r="N14" s="7"/>
      <c r="O14" s="16">
        <v>4339726017</v>
      </c>
      <c r="P14" s="7"/>
      <c r="Q14" s="16">
        <v>0</v>
      </c>
      <c r="R14" s="7"/>
      <c r="S14" s="16">
        <v>4339726017</v>
      </c>
    </row>
    <row r="15" spans="1:19" ht="21">
      <c r="A15" s="2" t="s">
        <v>38</v>
      </c>
      <c r="C15" s="16">
        <v>27</v>
      </c>
      <c r="D15" s="7"/>
      <c r="E15" s="7" t="s">
        <v>61</v>
      </c>
      <c r="F15" s="7"/>
      <c r="G15" s="16">
        <v>22.5</v>
      </c>
      <c r="H15" s="7"/>
      <c r="I15" s="16">
        <v>665753424</v>
      </c>
      <c r="J15" s="7"/>
      <c r="K15" s="16">
        <v>0</v>
      </c>
      <c r="L15" s="7"/>
      <c r="M15" s="16">
        <v>665753424</v>
      </c>
      <c r="N15" s="7"/>
      <c r="O15" s="16">
        <v>732328764</v>
      </c>
      <c r="P15" s="7"/>
      <c r="Q15" s="16">
        <v>1089928</v>
      </c>
      <c r="R15" s="7"/>
      <c r="S15" s="16">
        <v>731238836</v>
      </c>
    </row>
    <row r="16" spans="1:19" ht="21">
      <c r="A16" s="2" t="s">
        <v>26</v>
      </c>
      <c r="C16" s="16">
        <v>25</v>
      </c>
      <c r="D16" s="7"/>
      <c r="E16" s="7" t="s">
        <v>61</v>
      </c>
      <c r="F16" s="7"/>
      <c r="G16" s="16">
        <v>26</v>
      </c>
      <c r="H16" s="7"/>
      <c r="I16" s="21">
        <v>1139726024</v>
      </c>
      <c r="J16" s="7"/>
      <c r="K16" s="21">
        <v>19941371</v>
      </c>
      <c r="L16" s="7"/>
      <c r="M16" s="21">
        <v>1119784653</v>
      </c>
      <c r="N16" s="7"/>
      <c r="O16" s="21">
        <v>1139726024</v>
      </c>
      <c r="P16" s="7"/>
      <c r="Q16" s="21">
        <v>19941371</v>
      </c>
      <c r="R16" s="7"/>
      <c r="S16" s="21">
        <v>1119784653</v>
      </c>
    </row>
    <row r="17" spans="3:19">
      <c r="C17" s="7"/>
      <c r="D17" s="7"/>
      <c r="E17" s="7"/>
      <c r="F17" s="7"/>
      <c r="G17" s="7"/>
      <c r="H17" s="7"/>
      <c r="I17" s="16">
        <f>SUM(I8:I16)</f>
        <v>17442491315</v>
      </c>
      <c r="J17" s="7"/>
      <c r="K17" s="17">
        <f>SUM(K8:K16)</f>
        <v>-14874453</v>
      </c>
      <c r="L17" s="7"/>
      <c r="M17" s="16">
        <f>SUM(M8:M16)</f>
        <v>17457365768</v>
      </c>
      <c r="N17" s="7"/>
      <c r="O17" s="16">
        <f>SUM(O8:O16)</f>
        <v>159041134717</v>
      </c>
      <c r="P17" s="7"/>
      <c r="Q17" s="16">
        <f>SUM(Q8:Q16)</f>
        <v>35270308</v>
      </c>
      <c r="R17" s="7"/>
      <c r="S17" s="16">
        <f>SUM(S8:S16)</f>
        <v>159005864409</v>
      </c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7"/>
  <sheetViews>
    <sheetView rightToLeft="1" workbookViewId="0">
      <selection activeCell="E13" sqref="E13"/>
    </sheetView>
  </sheetViews>
  <sheetFormatPr defaultRowHeight="18.75"/>
  <cols>
    <col min="1" max="1" width="19.710937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7.7109375" style="1" bestFit="1" customWidth="1"/>
    <col min="6" max="6" width="1" style="1" customWidth="1"/>
    <col min="7" max="7" width="24.5703125" style="1" hidden="1" customWidth="1"/>
    <col min="8" max="8" width="1" style="1" customWidth="1"/>
    <col min="9" max="9" width="27.7109375" style="1" bestFit="1" customWidth="1"/>
    <col min="10" max="10" width="1" style="1" customWidth="1"/>
    <col min="11" max="11" width="24.5703125" style="1" hidden="1" customWidth="1"/>
    <col min="12" max="12" width="1" style="1" customWidth="1"/>
    <col min="13" max="13" width="9.140625" style="1" customWidth="1"/>
    <col min="14" max="16384" width="9.140625" style="1"/>
  </cols>
  <sheetData>
    <row r="2" spans="1:11" ht="21">
      <c r="B2" s="26" t="s">
        <v>0</v>
      </c>
      <c r="C2" s="26" t="s">
        <v>0</v>
      </c>
      <c r="D2" s="26" t="s">
        <v>0</v>
      </c>
      <c r="E2" s="26" t="s">
        <v>0</v>
      </c>
      <c r="F2" s="26" t="s">
        <v>0</v>
      </c>
    </row>
    <row r="3" spans="1:11" ht="21">
      <c r="B3" s="26" t="s">
        <v>52</v>
      </c>
      <c r="C3" s="26" t="s">
        <v>52</v>
      </c>
      <c r="D3" s="26" t="s">
        <v>52</v>
      </c>
      <c r="E3" s="26" t="s">
        <v>52</v>
      </c>
      <c r="F3" s="26" t="s">
        <v>52</v>
      </c>
    </row>
    <row r="4" spans="1:11" ht="21">
      <c r="B4" s="26" t="s">
        <v>2</v>
      </c>
      <c r="C4" s="26" t="s">
        <v>2</v>
      </c>
      <c r="D4" s="26" t="s">
        <v>2</v>
      </c>
      <c r="E4" s="26" t="s">
        <v>2</v>
      </c>
      <c r="F4" s="26" t="s">
        <v>2</v>
      </c>
    </row>
    <row r="6" spans="1:11" ht="21">
      <c r="A6" s="27" t="s">
        <v>63</v>
      </c>
      <c r="B6" s="27" t="s">
        <v>63</v>
      </c>
      <c r="C6" s="27" t="s">
        <v>63</v>
      </c>
      <c r="E6" s="27" t="s">
        <v>54</v>
      </c>
      <c r="F6" s="27" t="s">
        <v>54</v>
      </c>
      <c r="G6" s="27" t="s">
        <v>54</v>
      </c>
      <c r="I6" s="27" t="s">
        <v>55</v>
      </c>
      <c r="J6" s="27" t="s">
        <v>55</v>
      </c>
      <c r="K6" s="27" t="s">
        <v>55</v>
      </c>
    </row>
    <row r="7" spans="1:11" ht="21">
      <c r="A7" s="28" t="s">
        <v>64</v>
      </c>
      <c r="C7" s="28" t="s">
        <v>20</v>
      </c>
      <c r="E7" s="28" t="s">
        <v>65</v>
      </c>
      <c r="G7" s="26" t="s">
        <v>66</v>
      </c>
      <c r="I7" s="28" t="s">
        <v>65</v>
      </c>
      <c r="K7" s="26" t="s">
        <v>66</v>
      </c>
    </row>
    <row r="8" spans="1:11" ht="21">
      <c r="A8" s="2" t="s">
        <v>26</v>
      </c>
      <c r="C8" s="1" t="s">
        <v>27</v>
      </c>
      <c r="E8" s="3">
        <v>22883222</v>
      </c>
      <c r="G8" s="1" t="s">
        <v>61</v>
      </c>
      <c r="I8" s="3">
        <v>109992755879</v>
      </c>
      <c r="K8" s="1" t="s">
        <v>61</v>
      </c>
    </row>
    <row r="9" spans="1:11" ht="21">
      <c r="A9" s="2" t="s">
        <v>30</v>
      </c>
      <c r="C9" s="1" t="s">
        <v>31</v>
      </c>
      <c r="E9" s="3">
        <v>0</v>
      </c>
      <c r="G9" s="1" t="s">
        <v>61</v>
      </c>
      <c r="I9" s="3">
        <v>542465753</v>
      </c>
      <c r="K9" s="1" t="s">
        <v>61</v>
      </c>
    </row>
    <row r="10" spans="1:11" ht="21">
      <c r="A10" s="2" t="s">
        <v>26</v>
      </c>
      <c r="C10" s="1" t="s">
        <v>34</v>
      </c>
      <c r="E10" s="3">
        <v>8541095863</v>
      </c>
      <c r="G10" s="1" t="s">
        <v>61</v>
      </c>
      <c r="I10" s="3">
        <v>17965753367</v>
      </c>
      <c r="K10" s="1" t="s">
        <v>61</v>
      </c>
    </row>
    <row r="11" spans="1:11" ht="21">
      <c r="A11" s="2" t="s">
        <v>38</v>
      </c>
      <c r="C11" s="1" t="s">
        <v>39</v>
      </c>
      <c r="E11" s="3">
        <v>2210</v>
      </c>
      <c r="G11" s="1" t="s">
        <v>61</v>
      </c>
      <c r="I11" s="3">
        <v>5893</v>
      </c>
      <c r="K11" s="1" t="s">
        <v>61</v>
      </c>
    </row>
    <row r="12" spans="1:11" ht="21">
      <c r="A12" s="2" t="s">
        <v>30</v>
      </c>
      <c r="C12" s="1" t="s">
        <v>41</v>
      </c>
      <c r="E12" s="3">
        <v>4929041102</v>
      </c>
      <c r="G12" s="1" t="s">
        <v>61</v>
      </c>
      <c r="I12" s="3">
        <v>14787123288</v>
      </c>
      <c r="K12" s="1" t="s">
        <v>61</v>
      </c>
    </row>
    <row r="13" spans="1:11" ht="21">
      <c r="A13" s="2" t="s">
        <v>38</v>
      </c>
      <c r="C13" s="1" t="s">
        <v>42</v>
      </c>
      <c r="E13" s="14">
        <v>2143989470</v>
      </c>
      <c r="G13" s="1" t="s">
        <v>61</v>
      </c>
      <c r="I13" s="3">
        <v>9541249732</v>
      </c>
      <c r="K13" s="1" t="s">
        <v>61</v>
      </c>
    </row>
    <row r="14" spans="1:11" ht="21">
      <c r="A14" s="2" t="s">
        <v>44</v>
      </c>
      <c r="C14" s="1" t="s">
        <v>67</v>
      </c>
      <c r="E14" s="3">
        <v>0</v>
      </c>
      <c r="G14" s="1" t="s">
        <v>61</v>
      </c>
      <c r="I14" s="3">
        <v>4339726017</v>
      </c>
      <c r="K14" s="1" t="s">
        <v>61</v>
      </c>
    </row>
    <row r="15" spans="1:11" ht="21">
      <c r="A15" s="2" t="s">
        <v>38</v>
      </c>
      <c r="C15" s="1" t="s">
        <v>47</v>
      </c>
      <c r="E15" s="3">
        <v>665753424</v>
      </c>
      <c r="G15" s="1" t="s">
        <v>61</v>
      </c>
      <c r="I15" s="3">
        <v>732328764</v>
      </c>
      <c r="K15" s="1" t="s">
        <v>61</v>
      </c>
    </row>
    <row r="16" spans="1:11" ht="21">
      <c r="A16" s="2" t="s">
        <v>26</v>
      </c>
      <c r="C16" s="1" t="s">
        <v>50</v>
      </c>
      <c r="E16" s="20">
        <v>1139726024</v>
      </c>
      <c r="G16" s="1" t="s">
        <v>61</v>
      </c>
      <c r="I16" s="20">
        <v>1139726024</v>
      </c>
      <c r="K16" s="1" t="s">
        <v>61</v>
      </c>
    </row>
    <row r="17" spans="5:9">
      <c r="E17" s="3">
        <f>SUM(E8:E16)</f>
        <v>17442491315</v>
      </c>
      <c r="I17" s="3">
        <f>SUM(I8:I16)</f>
        <v>159041134717</v>
      </c>
    </row>
  </sheetData>
  <mergeCells count="12">
    <mergeCell ref="A7"/>
    <mergeCell ref="C7"/>
    <mergeCell ref="A6:C6"/>
    <mergeCell ref="E7"/>
    <mergeCell ref="G7"/>
    <mergeCell ref="E6:G6"/>
    <mergeCell ref="I7"/>
    <mergeCell ref="K7"/>
    <mergeCell ref="I6:K6"/>
    <mergeCell ref="B2:F2"/>
    <mergeCell ref="B3:F3"/>
    <mergeCell ref="B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tabSelected="1" workbookViewId="0">
      <selection activeCell="M9" sqref="M9"/>
    </sheetView>
  </sheetViews>
  <sheetFormatPr defaultRowHeight="18.75"/>
  <cols>
    <col min="1" max="1" width="24" style="1" bestFit="1" customWidth="1"/>
    <col min="2" max="2" width="1" style="1" customWidth="1"/>
    <col min="3" max="3" width="1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26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1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</row>
    <row r="3" spans="1:7" ht="21">
      <c r="A3" s="26" t="s">
        <v>52</v>
      </c>
      <c r="B3" s="26" t="s">
        <v>52</v>
      </c>
      <c r="C3" s="26" t="s">
        <v>52</v>
      </c>
      <c r="D3" s="26" t="s">
        <v>52</v>
      </c>
      <c r="E3" s="26" t="s">
        <v>52</v>
      </c>
    </row>
    <row r="4" spans="1:7" ht="21">
      <c r="A4" s="26" t="s">
        <v>2</v>
      </c>
      <c r="B4" s="26" t="s">
        <v>2</v>
      </c>
      <c r="C4" s="26" t="s">
        <v>2</v>
      </c>
      <c r="D4" s="26" t="s">
        <v>2</v>
      </c>
      <c r="E4" s="26" t="s">
        <v>2</v>
      </c>
    </row>
    <row r="6" spans="1:7" ht="21">
      <c r="A6" s="26" t="s">
        <v>56</v>
      </c>
      <c r="C6" s="26" t="s">
        <v>23</v>
      </c>
      <c r="E6" s="26" t="s">
        <v>62</v>
      </c>
      <c r="G6" s="26" t="s">
        <v>13</v>
      </c>
    </row>
    <row r="7" spans="1:7" ht="21">
      <c r="A7" s="2" t="s">
        <v>68</v>
      </c>
      <c r="C7" s="16">
        <v>0</v>
      </c>
      <c r="D7" s="7"/>
      <c r="E7" s="7" t="s">
        <v>33</v>
      </c>
      <c r="F7" s="7"/>
      <c r="G7" s="7" t="s">
        <v>33</v>
      </c>
    </row>
    <row r="8" spans="1:7" ht="21">
      <c r="A8" s="2" t="s">
        <v>69</v>
      </c>
      <c r="C8" s="16">
        <v>0</v>
      </c>
      <c r="D8" s="7"/>
      <c r="E8" s="7" t="s">
        <v>33</v>
      </c>
      <c r="F8" s="7"/>
      <c r="G8" s="7" t="s">
        <v>33</v>
      </c>
    </row>
    <row r="9" spans="1:7" ht="21">
      <c r="A9" s="2" t="s">
        <v>70</v>
      </c>
      <c r="C9" s="23">
        <v>17442491315</v>
      </c>
      <c r="D9" s="7"/>
      <c r="E9" s="7" t="s">
        <v>71</v>
      </c>
      <c r="F9" s="7"/>
      <c r="G9" s="7" t="s">
        <v>72</v>
      </c>
    </row>
    <row r="10" spans="1:7">
      <c r="C10" s="16">
        <f>SUM(C7:C9)</f>
        <v>17442491315</v>
      </c>
      <c r="D10" s="7"/>
      <c r="E10" s="7"/>
      <c r="F10" s="7"/>
      <c r="G10" s="7"/>
    </row>
  </sheetData>
  <mergeCells count="7">
    <mergeCell ref="A6"/>
    <mergeCell ref="C6"/>
    <mergeCell ref="E6"/>
    <mergeCell ref="G6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جلد</vt:lpstr>
      <vt:lpstr>سهام</vt:lpstr>
      <vt:lpstr>سپرده</vt:lpstr>
      <vt:lpstr>سود اوراق بهادار و سپرده بانکی</vt:lpstr>
      <vt:lpstr>درآمد سپرده بانکی</vt:lpstr>
      <vt:lpstr>جمع درآمدها</vt:lpstr>
      <vt:lpstr>جلد!Print_Area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user4</cp:lastModifiedBy>
  <dcterms:modified xsi:type="dcterms:W3CDTF">2023-05-30T14:08:53Z</dcterms:modified>
</cp:coreProperties>
</file>