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اساسی\پرتفو ماهانه\1402\"/>
    </mc:Choice>
  </mc:AlternateContent>
  <xr:revisionPtr revIDLastSave="0" documentId="13_ncr:1_{AA88260B-DED3-462A-A55E-4EBB1001E3F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5" l="1"/>
  <c r="V10" i="17"/>
  <c r="X10" i="17" s="1"/>
  <c r="T10" i="17"/>
  <c r="Q10" i="17"/>
  <c r="G10" i="17"/>
  <c r="O11" i="17"/>
  <c r="K11" i="17"/>
  <c r="G11" i="17"/>
  <c r="E11" i="17"/>
  <c r="T9" i="17"/>
  <c r="Q9" i="17"/>
  <c r="G9" i="17"/>
  <c r="S15" i="7"/>
  <c r="Q15" i="7"/>
  <c r="O15" i="7"/>
  <c r="M15" i="7"/>
  <c r="K15" i="7"/>
  <c r="I15" i="7"/>
  <c r="Q14" i="6"/>
  <c r="O14" i="6"/>
  <c r="M14" i="6"/>
  <c r="K14" i="6"/>
  <c r="E15" i="13"/>
  <c r="H15" i="13"/>
  <c r="T11" i="17" l="1"/>
  <c r="V9" i="17"/>
  <c r="X9" i="17" l="1"/>
  <c r="V11" i="17"/>
  <c r="X11" i="17" s="1"/>
</calcChain>
</file>

<file path=xl/sharedStrings.xml><?xml version="1.0" encoding="utf-8"?>
<sst xmlns="http://schemas.openxmlformats.org/spreadsheetml/2006/main" count="213" uniqueCount="76">
  <si>
    <t>صندوق سرمایه ‏گذاری خصوصی اکسیر زیست پارسیان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</si>
  <si>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</si>
  <si>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</si>
  <si>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</si>
  <si>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</si>
  <si>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</si>
  <si>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</si>
  <si>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</si>
  <si>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</si>
  <si>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</si>
  <si>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</si>
  <si>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</si>
  <si>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</si>
  <si>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</si>
  <si>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</si>
  <si>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</si>
  <si>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</si>
  <si>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</si>
  <si>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</si>
  <si>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</si>
  <si>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</si>
  <si>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</si>
  <si>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</si>
  <si>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</si>
  <si>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</si>
  <si>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</si>
  <si>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</si>
  <si>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</si>
  <si>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</si>
  <si>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2.16%</t>
  </si>
  <si>
    <t>209.420.15206555.1</t>
  </si>
  <si>
    <t>سپرده بلند مدت</t>
  </si>
  <si>
    <t>1401/10/05</t>
  </si>
  <si>
    <t>18.19%</t>
  </si>
  <si>
    <t>بانک گردشگری دادمان</t>
  </si>
  <si>
    <t xml:space="preserve"> 153.9967.1310369.1</t>
  </si>
  <si>
    <t>0.13%</t>
  </si>
  <si>
    <t>بانک رفاه میهن</t>
  </si>
  <si>
    <t>348559847</t>
  </si>
  <si>
    <t>0.01%</t>
  </si>
  <si>
    <t>153.333.1310369.1</t>
  </si>
  <si>
    <t>1401/10/12</t>
  </si>
  <si>
    <t>0.07%</t>
  </si>
  <si>
    <t>209.307.15206555.1</t>
  </si>
  <si>
    <t>1401/12/24</t>
  </si>
  <si>
    <t>27.88%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</si>
  <si>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</si>
  <si>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</si>
  <si>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</si>
  <si>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</si>
  <si>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</si>
  <si>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</si>
  <si>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</si>
  <si>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</si>
  <si>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</si>
  <si>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</si>
  <si>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</si>
  <si>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</si>
  <si>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</si>
  <si>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</si>
  <si>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153.1405.1310369.1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</si>
  <si>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</si>
  <si>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</si>
  <si>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</si>
  <si>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</si>
  <si>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</si>
  <si>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</si>
  <si>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درآمد سپرده بانکی</t>
  </si>
  <si>
    <t>100.00%</t>
  </si>
  <si>
    <t>1.00%</t>
  </si>
  <si>
    <t>صورت وضعیت پورتفوی صندوق سرمایه‌گذاری
خصوصی اکسیر زیست پارسیان</t>
  </si>
  <si>
    <t>1401/12/29</t>
  </si>
  <si>
    <t>1401/11/30</t>
  </si>
  <si>
    <t>شرکت نیواد فارمد سلامت</t>
  </si>
  <si>
    <t>شرکت طبیب درمان پژوهش قلب</t>
  </si>
  <si>
    <t>برای ماه منتهی به 31 خرداد ماه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</si>
</sst>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3" fillId="0" borderId="0" xfId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" fillId="0" borderId="0" xfId="1" applyFont="1"/>
    <xf numFmtId="0" fontId="4" fillId="0" borderId="0" xfId="1" applyFont="1" applyAlignment="1">
      <alignment horizontal="center" vertical="center"/>
    </xf>
    <xf numFmtId="164" fontId="1" fillId="0" borderId="0" xfId="2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0" fontId="1" fillId="0" borderId="0" xfId="3" applyNumberFormat="1" applyFont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64" fontId="1" fillId="0" borderId="0" xfId="1" applyNumberFormat="1" applyFont="1"/>
    <xf numFmtId="164" fontId="1" fillId="0" borderId="1" xfId="1" applyNumberFormat="1" applyFont="1" applyBorder="1"/>
    <xf numFmtId="10" fontId="1" fillId="0" borderId="1" xfId="3" applyNumberFormat="1" applyFont="1" applyBorder="1" applyAlignment="1">
      <alignment horizontal="center" vertical="center"/>
    </xf>
    <xf numFmtId="3" fontId="8" fillId="0" borderId="0" xfId="0" applyNumberFormat="1" applyFont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Comma 2" xfId="2" xr:uid="{5137AE75-47ED-4107-AF1D-3A84318CC190}"/>
    <cellStyle name="Normal" xfId="0" builtinId="0"/>
    <cellStyle name="Normal 2" xfId="1" xr:uid="{FCB930AF-B367-4AC7-BAB1-E5E47A5AB484}"/>
    <cellStyle name="Percent 2" xfId="3" xr:uid="{F19A9C39-3C31-424B-A900-0E02C9297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5D196AC7-47B5-4E0F-A593-E36E300A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95D805A-F0F6-4D18-AC69-846D611E56DF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6D5D-8309-4F12-BADE-B67AA6E32438}">
  <dimension ref="A4:I10"/>
  <sheetViews>
    <sheetView rightToLeft="1" view="pageBreakPreview" zoomScaleNormal="100" workbookViewId="0">
      <selection activeCell="A11" sqref="A11"/>
    </sheetView>
  </sheetViews>
  <sheetFormatPr defaultColWidth="8.85546875" defaultRowHeight="15"/>
  <cols>
    <col min="1" max="1" width="8.85546875" style="5" customWidth="1"/>
    <col min="2" max="6" width="8.85546875" style="5"/>
    <col min="7" max="7" width="8.85546875" style="5" customWidth="1"/>
    <col min="8" max="16384" width="8.85546875" style="5"/>
  </cols>
  <sheetData>
    <row r="4" spans="1:9" ht="115.5" customHeight="1">
      <c r="A4" s="20" t="s">
        <v>70</v>
      </c>
      <c r="B4" s="20"/>
      <c r="C4" s="20"/>
      <c r="D4" s="20"/>
      <c r="E4" s="20"/>
      <c r="F4" s="20"/>
      <c r="G4" s="20"/>
      <c r="H4" s="20"/>
      <c r="I4" s="20"/>
    </row>
    <row r="5" spans="1:9" ht="58.5" customHeight="1">
      <c r="A5" s="6"/>
      <c r="B5" s="6"/>
      <c r="C5" s="6"/>
      <c r="D5" s="6"/>
      <c r="E5" s="6"/>
      <c r="F5" s="6"/>
      <c r="G5" s="6"/>
      <c r="H5" s="7"/>
    </row>
    <row r="6" spans="1:9" ht="91.5" customHeight="1">
      <c r="A6" s="6"/>
      <c r="B6" s="6"/>
      <c r="C6" s="6"/>
      <c r="D6" s="6"/>
      <c r="E6" s="6"/>
      <c r="F6" s="6"/>
      <c r="G6" s="6"/>
      <c r="H6" s="7"/>
    </row>
    <row r="7" spans="1:9" ht="57">
      <c r="A7" s="6"/>
      <c r="B7" s="6"/>
      <c r="C7" s="6"/>
      <c r="D7" s="6"/>
      <c r="E7" s="6"/>
      <c r="F7" s="6"/>
      <c r="G7" s="6"/>
      <c r="H7" s="7"/>
    </row>
    <row r="8" spans="1:9" ht="108" customHeight="1">
      <c r="A8" s="6"/>
      <c r="B8" s="6"/>
      <c r="C8" s="6"/>
      <c r="D8" s="6"/>
      <c r="E8" s="6"/>
      <c r="F8" s="6"/>
      <c r="G8" s="6"/>
      <c r="H8" s="7"/>
    </row>
    <row r="10" spans="1:9" ht="30" customHeight="1">
      <c r="A10" s="21" t="s">
        <v>75</v>
      </c>
      <c r="B10" s="21"/>
      <c r="C10" s="21"/>
      <c r="D10" s="21"/>
      <c r="E10" s="21"/>
      <c r="F10" s="21"/>
      <c r="G10" s="21"/>
      <c r="H10" s="21"/>
      <c r="I10" s="21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CD4A-33D8-433F-9876-B96E8832467C}">
  <dimension ref="A2:AE11"/>
  <sheetViews>
    <sheetView rightToLeft="1" workbookViewId="0">
      <selection activeCell="T21" sqref="T21"/>
    </sheetView>
  </sheetViews>
  <sheetFormatPr defaultRowHeight="18.75"/>
  <cols>
    <col min="1" max="1" width="25.140625" style="8" bestFit="1" customWidth="1"/>
    <col min="2" max="2" width="1" style="8" customWidth="1"/>
    <col min="3" max="3" width="12.28515625" style="8" bestFit="1" customWidth="1"/>
    <col min="4" max="4" width="1" style="8" customWidth="1"/>
    <col min="5" max="5" width="17.7109375" style="8" bestFit="1" customWidth="1"/>
    <col min="6" max="6" width="1" style="8" customWidth="1"/>
    <col min="7" max="7" width="17.7109375" style="8" bestFit="1" customWidth="1"/>
    <col min="8" max="8" width="1" style="8" customWidth="1"/>
    <col min="9" max="9" width="8.42578125" style="8" bestFit="1" customWidth="1"/>
    <col min="10" max="10" width="1" style="8" customWidth="1"/>
    <col min="11" max="11" width="17.5703125" style="8" bestFit="1" customWidth="1"/>
    <col min="12" max="12" width="1" style="8" customWidth="1"/>
    <col min="13" max="13" width="5.42578125" style="8" bestFit="1" customWidth="1"/>
    <col min="14" max="14" width="1" style="8" customWidth="1"/>
    <col min="15" max="15" width="10.28515625" style="8" bestFit="1" customWidth="1"/>
    <col min="16" max="16" width="1" style="8" customWidth="1"/>
    <col min="17" max="17" width="12.28515625" style="8" bestFit="1" customWidth="1"/>
    <col min="18" max="19" width="1" style="8" customWidth="1"/>
    <col min="20" max="20" width="17.7109375" style="8" bestFit="1" customWidth="1"/>
    <col min="21" max="21" width="1" style="8" customWidth="1"/>
    <col min="22" max="22" width="17.7109375" style="8" bestFit="1" customWidth="1"/>
    <col min="23" max="23" width="1" style="8" customWidth="1"/>
    <col min="24" max="24" width="26" style="8" bestFit="1" customWidth="1"/>
    <col min="25" max="25" width="1" style="8" customWidth="1"/>
    <col min="26" max="26" width="9.140625" style="8" customWidth="1"/>
    <col min="27" max="30" width="9.140625" style="8"/>
    <col min="31" max="31" width="16.42578125" style="8" hidden="1" customWidth="1"/>
    <col min="32" max="16384" width="9.140625" style="8"/>
  </cols>
  <sheetData>
    <row r="2" spans="1:31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31" ht="2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31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6" spans="1:31" ht="21">
      <c r="A6" s="22" t="s">
        <v>3</v>
      </c>
      <c r="C6" s="23" t="s">
        <v>4</v>
      </c>
      <c r="D6" s="23" t="s">
        <v>72</v>
      </c>
      <c r="E6" s="23" t="s">
        <v>72</v>
      </c>
      <c r="F6" s="23" t="s">
        <v>72</v>
      </c>
      <c r="G6" s="23" t="s">
        <v>72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71</v>
      </c>
      <c r="S6" s="23" t="s">
        <v>71</v>
      </c>
      <c r="T6" s="23" t="s">
        <v>71</v>
      </c>
      <c r="U6" s="23" t="s">
        <v>71</v>
      </c>
      <c r="V6" s="23" t="s">
        <v>71</v>
      </c>
      <c r="W6" s="23" t="s">
        <v>71</v>
      </c>
      <c r="X6" s="23" t="s">
        <v>71</v>
      </c>
    </row>
    <row r="7" spans="1:31" ht="21">
      <c r="A7" s="22" t="s">
        <v>3</v>
      </c>
      <c r="C7" s="22" t="s">
        <v>7</v>
      </c>
      <c r="E7" s="22" t="s">
        <v>8</v>
      </c>
      <c r="G7" s="22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2" t="s">
        <v>7</v>
      </c>
      <c r="T7" s="22" t="s">
        <v>8</v>
      </c>
      <c r="V7" s="22" t="s">
        <v>9</v>
      </c>
      <c r="X7" s="22" t="s">
        <v>12</v>
      </c>
    </row>
    <row r="8" spans="1:31" ht="21">
      <c r="A8" s="22" t="s">
        <v>3</v>
      </c>
      <c r="C8" s="22" t="s">
        <v>7</v>
      </c>
      <c r="E8" s="22" t="s">
        <v>8</v>
      </c>
      <c r="G8" s="22" t="s">
        <v>9</v>
      </c>
      <c r="I8" s="9" t="s">
        <v>7</v>
      </c>
      <c r="K8" s="9" t="s">
        <v>8</v>
      </c>
      <c r="M8" s="9" t="s">
        <v>7</v>
      </c>
      <c r="O8" s="9" t="s">
        <v>13</v>
      </c>
      <c r="Q8" s="22" t="s">
        <v>7</v>
      </c>
      <c r="T8" s="22" t="s">
        <v>8</v>
      </c>
      <c r="V8" s="22" t="s">
        <v>9</v>
      </c>
      <c r="X8" s="22" t="s">
        <v>12</v>
      </c>
      <c r="AE8" s="19">
        <v>1434511024373</v>
      </c>
    </row>
    <row r="9" spans="1:31">
      <c r="A9" s="8" t="s">
        <v>73</v>
      </c>
      <c r="C9" s="10">
        <v>12680000</v>
      </c>
      <c r="D9" s="11"/>
      <c r="E9" s="12">
        <v>400000000000</v>
      </c>
      <c r="F9" s="11"/>
      <c r="G9" s="12">
        <f>E9</f>
        <v>400000000000</v>
      </c>
      <c r="H9" s="11"/>
      <c r="I9" s="10"/>
      <c r="J9" s="11"/>
      <c r="K9" s="10"/>
      <c r="L9" s="11"/>
      <c r="M9" s="11"/>
      <c r="N9" s="11"/>
      <c r="O9" s="11">
        <v>0</v>
      </c>
      <c r="P9" s="11"/>
      <c r="Q9" s="12">
        <f>C9</f>
        <v>12680000</v>
      </c>
      <c r="R9" s="11"/>
      <c r="S9" s="11"/>
      <c r="T9" s="12">
        <f>E9</f>
        <v>400000000000</v>
      </c>
      <c r="U9" s="11"/>
      <c r="V9" s="12">
        <f>T9</f>
        <v>400000000000</v>
      </c>
      <c r="W9" s="11"/>
      <c r="X9" s="13">
        <f>V9/AE8</f>
        <v>0.27884065943294728</v>
      </c>
    </row>
    <row r="10" spans="1:31" ht="19.5" thickBot="1">
      <c r="A10" s="8" t="s">
        <v>74</v>
      </c>
      <c r="C10" s="10">
        <v>68727</v>
      </c>
      <c r="E10" s="14">
        <v>336000000000</v>
      </c>
      <c r="G10" s="17">
        <f>E10</f>
        <v>336000000000</v>
      </c>
      <c r="I10" s="12">
        <v>0</v>
      </c>
      <c r="K10" s="14">
        <v>0</v>
      </c>
      <c r="O10" s="15">
        <v>0</v>
      </c>
      <c r="Q10" s="16">
        <f>C10</f>
        <v>68727</v>
      </c>
      <c r="T10" s="17">
        <f>E10</f>
        <v>336000000000</v>
      </c>
      <c r="V10" s="17">
        <f>G10</f>
        <v>336000000000</v>
      </c>
      <c r="X10" s="18">
        <f>V10/AE8</f>
        <v>0.23422615392367571</v>
      </c>
    </row>
    <row r="11" spans="1:31" ht="19.5" thickTop="1">
      <c r="E11" s="16">
        <f>SUM(E9:E10)</f>
        <v>736000000000</v>
      </c>
      <c r="G11" s="16">
        <f>SUM(G9:G10)</f>
        <v>736000000000</v>
      </c>
      <c r="K11" s="16">
        <f>SUM(K10)</f>
        <v>0</v>
      </c>
      <c r="O11" s="11">
        <f>SUM(O9:O10)</f>
        <v>0</v>
      </c>
      <c r="T11" s="16">
        <f>SUM(T9:T10)</f>
        <v>736000000000</v>
      </c>
      <c r="V11" s="16">
        <f>SUM(V9:V10)</f>
        <v>736000000000</v>
      </c>
      <c r="X11" s="13">
        <f>V11/AE8</f>
        <v>0.51306681335662296</v>
      </c>
    </row>
  </sheetData>
  <mergeCells count="16"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  <mergeCell ref="I7:K7"/>
    <mergeCell ref="M7:O7"/>
    <mergeCell ref="Q7:Q8"/>
    <mergeCell ref="T7:T8"/>
    <mergeCell ref="V7:V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K23" sqref="K23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1">
      <c r="A6" s="25" t="s">
        <v>17</v>
      </c>
      <c r="C6" s="25" t="s">
        <v>18</v>
      </c>
      <c r="D6" s="25" t="s">
        <v>18</v>
      </c>
      <c r="E6" s="25" t="s">
        <v>18</v>
      </c>
      <c r="F6" s="25" t="s">
        <v>18</v>
      </c>
      <c r="G6" s="25" t="s">
        <v>18</v>
      </c>
      <c r="H6" s="25" t="s">
        <v>18</v>
      </c>
      <c r="I6" s="25" t="s">
        <v>18</v>
      </c>
      <c r="K6" s="25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1">
      <c r="A7" s="25" t="s">
        <v>17</v>
      </c>
      <c r="C7" s="25" t="s">
        <v>19</v>
      </c>
      <c r="E7" s="25" t="s">
        <v>20</v>
      </c>
      <c r="G7" s="25" t="s">
        <v>21</v>
      </c>
      <c r="I7" s="25" t="s">
        <v>15</v>
      </c>
      <c r="K7" s="25" t="s">
        <v>22</v>
      </c>
      <c r="M7" s="25" t="s">
        <v>23</v>
      </c>
      <c r="O7" s="25" t="s">
        <v>24</v>
      </c>
      <c r="Q7" s="25" t="s">
        <v>22</v>
      </c>
      <c r="S7" s="25" t="s">
        <v>16</v>
      </c>
    </row>
    <row r="8" spans="1:19" ht="21">
      <c r="A8" s="2" t="s">
        <v>25</v>
      </c>
      <c r="C8" s="1" t="s">
        <v>26</v>
      </c>
      <c r="E8" s="1" t="s">
        <v>27</v>
      </c>
      <c r="G8" s="1" t="s">
        <v>28</v>
      </c>
      <c r="I8" s="3">
        <v>0</v>
      </c>
      <c r="K8" s="3">
        <v>16644965349</v>
      </c>
      <c r="M8" s="3">
        <v>14388084514</v>
      </c>
      <c r="O8" s="3">
        <v>60000</v>
      </c>
      <c r="Q8" s="3">
        <v>31032989863</v>
      </c>
      <c r="S8" s="1" t="s">
        <v>29</v>
      </c>
    </row>
    <row r="9" spans="1:19" ht="21">
      <c r="A9" s="2" t="s">
        <v>25</v>
      </c>
      <c r="C9" s="1" t="s">
        <v>30</v>
      </c>
      <c r="E9" s="1" t="s">
        <v>31</v>
      </c>
      <c r="G9" s="1" t="s">
        <v>32</v>
      </c>
      <c r="I9" s="3">
        <v>25</v>
      </c>
      <c r="K9" s="3">
        <v>261000000000</v>
      </c>
      <c r="M9" s="3">
        <v>5541780821</v>
      </c>
      <c r="O9" s="3">
        <v>5541780821</v>
      </c>
      <c r="Q9" s="3">
        <v>261000000000</v>
      </c>
      <c r="S9" s="1" t="s">
        <v>33</v>
      </c>
    </row>
    <row r="10" spans="1:19" ht="21">
      <c r="A10" s="2" t="s">
        <v>34</v>
      </c>
      <c r="C10" s="1" t="s">
        <v>35</v>
      </c>
      <c r="E10" s="1" t="s">
        <v>27</v>
      </c>
      <c r="G10" s="1" t="s">
        <v>32</v>
      </c>
      <c r="I10" s="3">
        <v>0</v>
      </c>
      <c r="K10" s="3">
        <v>1789426305</v>
      </c>
      <c r="M10" s="3">
        <v>7092424</v>
      </c>
      <c r="O10" s="3">
        <v>250000</v>
      </c>
      <c r="Q10" s="3">
        <v>1796268729</v>
      </c>
      <c r="S10" s="1" t="s">
        <v>36</v>
      </c>
    </row>
    <row r="11" spans="1:19" ht="21">
      <c r="A11" s="2" t="s">
        <v>37</v>
      </c>
      <c r="C11" s="1" t="s">
        <v>38</v>
      </c>
      <c r="E11" s="1" t="s">
        <v>27</v>
      </c>
      <c r="G11" s="1" t="s">
        <v>32</v>
      </c>
      <c r="I11" s="3">
        <v>0</v>
      </c>
      <c r="K11" s="3">
        <v>208980273</v>
      </c>
      <c r="M11" s="3">
        <v>883708</v>
      </c>
      <c r="O11" s="3">
        <v>0</v>
      </c>
      <c r="Q11" s="3">
        <v>209863981</v>
      </c>
      <c r="S11" s="1" t="s">
        <v>39</v>
      </c>
    </row>
    <row r="12" spans="1:19" ht="21">
      <c r="A12" s="2" t="s">
        <v>34</v>
      </c>
      <c r="C12" s="1" t="s">
        <v>40</v>
      </c>
      <c r="E12" s="1" t="s">
        <v>31</v>
      </c>
      <c r="G12" s="1" t="s">
        <v>41</v>
      </c>
      <c r="I12" s="3">
        <v>22.5</v>
      </c>
      <c r="K12" s="3">
        <v>1064712327</v>
      </c>
      <c r="M12" s="3">
        <v>0</v>
      </c>
      <c r="O12" s="3">
        <v>0</v>
      </c>
      <c r="Q12" s="3">
        <v>1064712327</v>
      </c>
      <c r="S12" s="1" t="s">
        <v>42</v>
      </c>
    </row>
    <row r="13" spans="1:19" ht="21.75" thickBot="1">
      <c r="A13" s="2" t="s">
        <v>25</v>
      </c>
      <c r="C13" s="1" t="s">
        <v>43</v>
      </c>
      <c r="E13" s="1" t="s">
        <v>31</v>
      </c>
      <c r="G13" s="1" t="s">
        <v>44</v>
      </c>
      <c r="I13" s="3">
        <v>26</v>
      </c>
      <c r="K13" s="4">
        <v>400000000000</v>
      </c>
      <c r="M13" s="4">
        <v>8832876712</v>
      </c>
      <c r="O13" s="4">
        <v>8832876712</v>
      </c>
      <c r="Q13" s="4">
        <v>400000000000</v>
      </c>
      <c r="S13" s="1" t="s">
        <v>45</v>
      </c>
    </row>
    <row r="14" spans="1:19" ht="19.5" thickTop="1">
      <c r="K14" s="3">
        <f>SUM(K8:K13)</f>
        <v>680708084254</v>
      </c>
      <c r="M14" s="3">
        <f>SUM(M8:M13)</f>
        <v>28770718179</v>
      </c>
      <c r="O14" s="3">
        <f>SUM(O8:O13)</f>
        <v>14374967533</v>
      </c>
      <c r="Q14" s="3">
        <f>SUM(Q8:Q13)</f>
        <v>695103834900</v>
      </c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A4" sqref="A4:S4"/>
    </sheetView>
  </sheetViews>
  <sheetFormatPr defaultRowHeight="18.75"/>
  <cols>
    <col min="1" max="1" width="19.7109375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14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1">
      <c r="A3" s="25" t="s">
        <v>46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1">
      <c r="A6" s="25" t="s">
        <v>47</v>
      </c>
      <c r="B6" s="25" t="s">
        <v>47</v>
      </c>
      <c r="C6" s="25" t="s">
        <v>47</v>
      </c>
      <c r="D6" s="25" t="s">
        <v>47</v>
      </c>
      <c r="E6" s="25" t="s">
        <v>47</v>
      </c>
      <c r="F6" s="25" t="s">
        <v>47</v>
      </c>
      <c r="G6" s="25" t="s">
        <v>47</v>
      </c>
      <c r="I6" s="25" t="s">
        <v>48</v>
      </c>
      <c r="J6" s="25" t="s">
        <v>48</v>
      </c>
      <c r="K6" s="25" t="s">
        <v>48</v>
      </c>
      <c r="L6" s="25" t="s">
        <v>48</v>
      </c>
      <c r="M6" s="25" t="s">
        <v>48</v>
      </c>
      <c r="O6" s="25" t="s">
        <v>49</v>
      </c>
      <c r="P6" s="25" t="s">
        <v>49</v>
      </c>
      <c r="Q6" s="25" t="s">
        <v>49</v>
      </c>
      <c r="R6" s="25" t="s">
        <v>49</v>
      </c>
      <c r="S6" s="25" t="s">
        <v>49</v>
      </c>
    </row>
    <row r="7" spans="1:19" ht="21">
      <c r="A7" s="25" t="s">
        <v>50</v>
      </c>
      <c r="C7" s="25" t="s">
        <v>51</v>
      </c>
      <c r="E7" s="25" t="s">
        <v>14</v>
      </c>
      <c r="G7" s="25" t="s">
        <v>15</v>
      </c>
      <c r="I7" s="25" t="s">
        <v>52</v>
      </c>
      <c r="K7" s="25" t="s">
        <v>53</v>
      </c>
      <c r="M7" s="25" t="s">
        <v>54</v>
      </c>
      <c r="O7" s="25" t="s">
        <v>52</v>
      </c>
      <c r="Q7" s="25" t="s">
        <v>53</v>
      </c>
      <c r="S7" s="25" t="s">
        <v>54</v>
      </c>
    </row>
    <row r="8" spans="1:19" ht="21">
      <c r="A8" s="2" t="s">
        <v>25</v>
      </c>
      <c r="C8" s="3">
        <v>5</v>
      </c>
      <c r="E8" s="1" t="s">
        <v>55</v>
      </c>
      <c r="G8" s="3">
        <v>0</v>
      </c>
      <c r="I8" s="3">
        <v>13426981</v>
      </c>
      <c r="K8" s="3">
        <v>0</v>
      </c>
      <c r="M8" s="3">
        <v>13426981</v>
      </c>
      <c r="O8" s="3">
        <v>42185154</v>
      </c>
      <c r="Q8" s="3">
        <v>0</v>
      </c>
      <c r="S8" s="3">
        <v>42185154</v>
      </c>
    </row>
    <row r="9" spans="1:19" ht="21">
      <c r="A9" s="2" t="s">
        <v>25</v>
      </c>
      <c r="C9" s="3">
        <v>28</v>
      </c>
      <c r="E9" s="1" t="s">
        <v>55</v>
      </c>
      <c r="G9" s="3">
        <v>25</v>
      </c>
      <c r="I9" s="3">
        <v>5541780821</v>
      </c>
      <c r="K9" s="3">
        <v>0</v>
      </c>
      <c r="M9" s="3">
        <v>5541780821</v>
      </c>
      <c r="O9" s="3">
        <v>21149999997</v>
      </c>
      <c r="Q9" s="3">
        <v>13455590</v>
      </c>
      <c r="S9" s="3">
        <v>21136544407</v>
      </c>
    </row>
    <row r="10" spans="1:19" ht="21">
      <c r="A10" s="2" t="s">
        <v>34</v>
      </c>
      <c r="C10" s="3">
        <v>21</v>
      </c>
      <c r="E10" s="1" t="s">
        <v>55</v>
      </c>
      <c r="G10" s="3">
        <v>0</v>
      </c>
      <c r="I10" s="3">
        <v>7092424</v>
      </c>
      <c r="K10" s="3">
        <v>0</v>
      </c>
      <c r="M10" s="3">
        <v>7092424</v>
      </c>
      <c r="O10" s="3">
        <v>9484283</v>
      </c>
      <c r="Q10" s="3">
        <v>0</v>
      </c>
      <c r="S10" s="3">
        <v>9484283</v>
      </c>
    </row>
    <row r="11" spans="1:19" ht="21">
      <c r="A11" s="2" t="s">
        <v>34</v>
      </c>
      <c r="C11" s="3">
        <v>22</v>
      </c>
      <c r="E11" s="1" t="s">
        <v>55</v>
      </c>
      <c r="G11" s="3">
        <v>27</v>
      </c>
      <c r="I11" s="3">
        <v>0</v>
      </c>
      <c r="K11" s="3">
        <v>0</v>
      </c>
      <c r="M11" s="3">
        <v>0</v>
      </c>
      <c r="O11" s="3">
        <v>1645051631</v>
      </c>
      <c r="Q11" s="3">
        <v>0</v>
      </c>
      <c r="S11" s="3">
        <v>1645051631</v>
      </c>
    </row>
    <row r="12" spans="1:19" ht="21">
      <c r="A12" s="2" t="s">
        <v>37</v>
      </c>
      <c r="C12" s="3">
        <v>1</v>
      </c>
      <c r="E12" s="1" t="s">
        <v>55</v>
      </c>
      <c r="G12" s="3">
        <v>0</v>
      </c>
      <c r="I12" s="3">
        <v>883708</v>
      </c>
      <c r="K12" s="3">
        <v>0</v>
      </c>
      <c r="M12" s="3">
        <v>883708</v>
      </c>
      <c r="O12" s="3">
        <v>2374323</v>
      </c>
      <c r="Q12" s="3">
        <v>0</v>
      </c>
      <c r="S12" s="3">
        <v>2374323</v>
      </c>
    </row>
    <row r="13" spans="1:19" ht="21">
      <c r="A13" s="2" t="s">
        <v>34</v>
      </c>
      <c r="C13" s="3">
        <v>27</v>
      </c>
      <c r="E13" s="1" t="s">
        <v>55</v>
      </c>
      <c r="G13" s="3">
        <v>22.5</v>
      </c>
      <c r="I13" s="3">
        <v>20346199</v>
      </c>
      <c r="K13" s="3">
        <v>333095</v>
      </c>
      <c r="M13" s="3">
        <v>20013104</v>
      </c>
      <c r="O13" s="3">
        <v>1810805258</v>
      </c>
      <c r="Q13" s="3">
        <v>697832</v>
      </c>
      <c r="S13" s="3">
        <v>1810107426</v>
      </c>
    </row>
    <row r="14" spans="1:19" ht="21.75" thickBot="1">
      <c r="A14" s="2" t="s">
        <v>25</v>
      </c>
      <c r="C14" s="3">
        <v>25</v>
      </c>
      <c r="E14" s="1" t="s">
        <v>55</v>
      </c>
      <c r="G14" s="3">
        <v>26</v>
      </c>
      <c r="I14" s="4">
        <v>8832876712</v>
      </c>
      <c r="K14" s="4">
        <v>0</v>
      </c>
      <c r="M14" s="4">
        <v>8832876712</v>
      </c>
      <c r="O14" s="4">
        <v>26783561640</v>
      </c>
      <c r="Q14" s="4">
        <v>62957411</v>
      </c>
      <c r="S14" s="4">
        <v>26720604229</v>
      </c>
    </row>
    <row r="15" spans="1:19" ht="19.5" thickTop="1">
      <c r="I15" s="3">
        <f>SUM(I8:I14)</f>
        <v>14416406845</v>
      </c>
      <c r="K15" s="3">
        <f>SUM(K8:K14)</f>
        <v>333095</v>
      </c>
      <c r="M15" s="3">
        <f>SUM(M8:M14)</f>
        <v>14416073750</v>
      </c>
      <c r="O15" s="3">
        <f>SUM(O8:O14)</f>
        <v>51443462286</v>
      </c>
      <c r="Q15" s="3">
        <f>SUM(Q8:Q14)</f>
        <v>77110833</v>
      </c>
      <c r="S15" s="3">
        <f>SUM(S8:S14)</f>
        <v>51366351453</v>
      </c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workbookViewId="0">
      <selection activeCell="A4" sqref="A4:H4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7.7109375" style="1" bestFit="1" customWidth="1"/>
    <col min="6" max="7" width="1" style="1" customWidth="1"/>
    <col min="8" max="8" width="27.710937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1">
      <c r="A2" s="25" t="s">
        <v>0</v>
      </c>
      <c r="B2" s="25"/>
      <c r="C2" s="25"/>
      <c r="D2" s="25"/>
      <c r="E2" s="25"/>
      <c r="F2" s="25"/>
      <c r="G2" s="25"/>
      <c r="H2" s="25"/>
    </row>
    <row r="3" spans="1:9" ht="21">
      <c r="A3" s="25" t="s">
        <v>46</v>
      </c>
      <c r="B3" s="25"/>
      <c r="C3" s="25"/>
      <c r="D3" s="25"/>
      <c r="E3" s="25"/>
      <c r="F3" s="25"/>
      <c r="G3" s="25"/>
      <c r="H3" s="25"/>
    </row>
    <row r="4" spans="1:9" ht="21">
      <c r="A4" s="25" t="s">
        <v>2</v>
      </c>
      <c r="B4" s="25"/>
      <c r="C4" s="25"/>
      <c r="D4" s="25"/>
      <c r="E4" s="25"/>
      <c r="F4" s="25"/>
      <c r="G4" s="25"/>
      <c r="H4" s="25"/>
    </row>
    <row r="6" spans="1:9" ht="21">
      <c r="A6" s="25" t="s">
        <v>57</v>
      </c>
      <c r="B6" s="25" t="s">
        <v>57</v>
      </c>
      <c r="C6" s="25" t="s">
        <v>57</v>
      </c>
      <c r="E6" s="25" t="s">
        <v>48</v>
      </c>
      <c r="F6" s="25" t="s">
        <v>48</v>
      </c>
      <c r="H6" s="25" t="s">
        <v>49</v>
      </c>
      <c r="I6" s="25" t="s">
        <v>49</v>
      </c>
    </row>
    <row r="7" spans="1:9" ht="21">
      <c r="A7" s="25" t="s">
        <v>58</v>
      </c>
      <c r="C7" s="25" t="s">
        <v>19</v>
      </c>
      <c r="E7" s="25" t="s">
        <v>59</v>
      </c>
      <c r="H7" s="25" t="s">
        <v>59</v>
      </c>
    </row>
    <row r="8" spans="1:9" ht="21">
      <c r="A8" s="2" t="s">
        <v>25</v>
      </c>
      <c r="C8" s="1" t="s">
        <v>26</v>
      </c>
      <c r="E8" s="3">
        <v>13426981</v>
      </c>
      <c r="H8" s="3">
        <v>42185154</v>
      </c>
    </row>
    <row r="9" spans="1:9" ht="21">
      <c r="A9" s="2" t="s">
        <v>25</v>
      </c>
      <c r="C9" s="1" t="s">
        <v>30</v>
      </c>
      <c r="E9" s="3">
        <v>5541780821</v>
      </c>
      <c r="H9" s="3">
        <v>21149999997</v>
      </c>
    </row>
    <row r="10" spans="1:9" ht="21">
      <c r="A10" s="2" t="s">
        <v>34</v>
      </c>
      <c r="C10" s="1" t="s">
        <v>35</v>
      </c>
      <c r="E10" s="3">
        <v>7092424</v>
      </c>
      <c r="H10" s="3">
        <v>9484283</v>
      </c>
    </row>
    <row r="11" spans="1:9" ht="21">
      <c r="A11" s="2" t="s">
        <v>34</v>
      </c>
      <c r="C11" s="1" t="s">
        <v>60</v>
      </c>
      <c r="E11" s="3">
        <v>0</v>
      </c>
      <c r="H11" s="3">
        <v>1645051631</v>
      </c>
    </row>
    <row r="12" spans="1:9" ht="21">
      <c r="A12" s="2" t="s">
        <v>37</v>
      </c>
      <c r="C12" s="1" t="s">
        <v>38</v>
      </c>
      <c r="E12" s="3">
        <v>883708</v>
      </c>
      <c r="H12" s="3">
        <v>2374323</v>
      </c>
    </row>
    <row r="13" spans="1:9" ht="21">
      <c r="A13" s="2" t="s">
        <v>34</v>
      </c>
      <c r="C13" s="1" t="s">
        <v>40</v>
      </c>
      <c r="E13" s="3">
        <v>20346199</v>
      </c>
      <c r="H13" s="3">
        <v>1810805258</v>
      </c>
    </row>
    <row r="14" spans="1:9" ht="21.75" thickBot="1">
      <c r="A14" s="2" t="s">
        <v>25</v>
      </c>
      <c r="C14" s="1" t="s">
        <v>43</v>
      </c>
      <c r="E14" s="4">
        <v>8832876712</v>
      </c>
      <c r="H14" s="4">
        <v>26783561640</v>
      </c>
    </row>
    <row r="15" spans="1:9" ht="19.5" thickTop="1">
      <c r="E15" s="3">
        <f>SUM(E8:E14)</f>
        <v>14416406845</v>
      </c>
      <c r="H15" s="3">
        <f>SUM(H8:H14)</f>
        <v>51443462286</v>
      </c>
    </row>
  </sheetData>
  <mergeCells count="10">
    <mergeCell ref="A2:H2"/>
    <mergeCell ref="A3:H3"/>
    <mergeCell ref="A4:H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2" sqref="A2:E2"/>
    </sheetView>
  </sheetViews>
  <sheetFormatPr defaultRowHeight="18.75"/>
  <cols>
    <col min="1" max="1" width="35.71093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1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>
      <c r="A2" s="25" t="s">
        <v>0</v>
      </c>
      <c r="B2" s="25"/>
      <c r="C2" s="25"/>
      <c r="D2" s="25"/>
      <c r="E2" s="25"/>
    </row>
    <row r="3" spans="1:5" ht="21">
      <c r="A3" s="25" t="s">
        <v>46</v>
      </c>
      <c r="B3" s="25"/>
      <c r="C3" s="25"/>
      <c r="D3" s="25"/>
      <c r="E3" s="25"/>
    </row>
    <row r="4" spans="1:5" ht="21">
      <c r="A4" s="25" t="s">
        <v>2</v>
      </c>
      <c r="B4" s="25"/>
      <c r="C4" s="25"/>
      <c r="D4" s="25"/>
      <c r="E4" s="25"/>
    </row>
    <row r="6" spans="1:5" ht="21">
      <c r="A6" s="25" t="s">
        <v>61</v>
      </c>
      <c r="C6" s="25" t="s">
        <v>48</v>
      </c>
      <c r="E6" s="25" t="s">
        <v>6</v>
      </c>
    </row>
    <row r="7" spans="1:5" ht="21">
      <c r="A7" s="25" t="s">
        <v>61</v>
      </c>
      <c r="C7" s="25" t="s">
        <v>22</v>
      </c>
      <c r="E7" s="25" t="s">
        <v>22</v>
      </c>
    </row>
    <row r="8" spans="1:5" ht="21">
      <c r="A8" s="2" t="s">
        <v>61</v>
      </c>
      <c r="C8" s="3">
        <v>0</v>
      </c>
      <c r="E8" s="3">
        <v>0</v>
      </c>
    </row>
    <row r="9" spans="1:5" ht="21">
      <c r="A9" s="2" t="s">
        <v>62</v>
      </c>
      <c r="C9" s="3">
        <v>0</v>
      </c>
      <c r="E9" s="3">
        <v>63641333</v>
      </c>
    </row>
    <row r="10" spans="1:5" ht="21.75" thickBot="1">
      <c r="A10" s="2" t="s">
        <v>63</v>
      </c>
      <c r="C10" s="4">
        <v>0</v>
      </c>
      <c r="E10" s="4">
        <v>0</v>
      </c>
    </row>
    <row r="11" spans="1:5" ht="21.75" thickTop="1">
      <c r="A11" s="2" t="s">
        <v>55</v>
      </c>
      <c r="C11" s="3">
        <v>0</v>
      </c>
      <c r="E11" s="3">
        <v>63641333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tabSelected="1" workbookViewId="0">
      <selection activeCell="I15" sqref="I15"/>
    </sheetView>
  </sheetViews>
  <sheetFormatPr defaultRowHeight="18.75"/>
  <cols>
    <col min="1" max="1" width="24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>
      <c r="A2" s="25" t="s">
        <v>0</v>
      </c>
      <c r="B2" s="25"/>
      <c r="C2" s="25"/>
      <c r="D2" s="25"/>
      <c r="E2" s="25"/>
      <c r="F2" s="25"/>
      <c r="G2" s="25"/>
    </row>
    <row r="3" spans="1:7" ht="21">
      <c r="A3" s="25" t="s">
        <v>46</v>
      </c>
      <c r="B3" s="25"/>
      <c r="C3" s="25"/>
      <c r="D3" s="25"/>
      <c r="E3" s="25"/>
      <c r="F3" s="25"/>
      <c r="G3" s="25"/>
    </row>
    <row r="4" spans="1:7" ht="21">
      <c r="A4" s="25" t="s">
        <v>2</v>
      </c>
      <c r="B4" s="25"/>
      <c r="C4" s="25"/>
      <c r="D4" s="25"/>
      <c r="E4" s="25"/>
      <c r="F4" s="25"/>
      <c r="G4" s="25"/>
    </row>
    <row r="6" spans="1:7" ht="21">
      <c r="A6" s="25" t="s">
        <v>50</v>
      </c>
      <c r="C6" s="25" t="s">
        <v>22</v>
      </c>
      <c r="E6" s="25" t="s">
        <v>56</v>
      </c>
      <c r="G6" s="25" t="s">
        <v>12</v>
      </c>
    </row>
    <row r="7" spans="1:7" ht="21">
      <c r="A7" s="2" t="s">
        <v>64</v>
      </c>
      <c r="C7" s="3">
        <v>0</v>
      </c>
      <c r="E7" s="1" t="s">
        <v>65</v>
      </c>
      <c r="G7" s="1" t="s">
        <v>65</v>
      </c>
    </row>
    <row r="8" spans="1:7" ht="21">
      <c r="A8" s="2" t="s">
        <v>66</v>
      </c>
      <c r="C8" s="3">
        <v>0</v>
      </c>
      <c r="E8" s="1" t="s">
        <v>65</v>
      </c>
      <c r="G8" s="1" t="s">
        <v>65</v>
      </c>
    </row>
    <row r="9" spans="1:7" ht="21.75" thickBot="1">
      <c r="A9" s="2" t="s">
        <v>67</v>
      </c>
      <c r="C9" s="4">
        <v>14416406845</v>
      </c>
      <c r="E9" s="1" t="s">
        <v>68</v>
      </c>
      <c r="G9" s="1" t="s">
        <v>69</v>
      </c>
    </row>
    <row r="10" spans="1:7" ht="19.5" thickTop="1">
      <c r="C10" s="3">
        <f>SUM(C7:C9)</f>
        <v>14416406845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2023-07-01T13:47:54Z</dcterms:modified>
</cp:coreProperties>
</file>