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اکسیر زیست پارسیان\اساسی\پرتفو ماهانه\1402\"/>
    </mc:Choice>
  </mc:AlternateContent>
  <xr:revisionPtr revIDLastSave="0" documentId="13_ncr:1_{9D605174-BFED-4964-ADF6-C324D35ED7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جلد" sheetId="16" r:id="rId1"/>
    <sheet name="سهام" sheetId="17" r:id="rId2"/>
    <sheet name="سپرده" sheetId="6" r:id="rId3"/>
    <sheet name="درآمد سپرده بانکی" sheetId="13" r:id="rId4"/>
    <sheet name="سایر درآمدها" sheetId="14" r:id="rId5"/>
    <sheet name="جمع درآمدها" sheetId="15" r:id="rId6"/>
  </sheets>
  <definedNames>
    <definedName name="_xlnm.Print_Area" localSheetId="0">جلد!$A$1:$I$12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5" l="1"/>
  <c r="C11" i="15"/>
  <c r="C10" i="15"/>
  <c r="Q13" i="6"/>
  <c r="O13" i="6"/>
  <c r="M13" i="6"/>
  <c r="K13" i="6"/>
  <c r="H15" i="13"/>
  <c r="E15" i="13"/>
  <c r="O11" i="17"/>
  <c r="K11" i="17"/>
  <c r="E11" i="17"/>
  <c r="T10" i="17"/>
  <c r="Q10" i="17"/>
  <c r="G10" i="17"/>
  <c r="V10" i="17" s="1"/>
  <c r="X10" i="17" s="1"/>
  <c r="T9" i="17"/>
  <c r="V9" i="17" s="1"/>
  <c r="Q9" i="17"/>
  <c r="G9" i="17"/>
  <c r="G11" i="17" s="1"/>
  <c r="X9" i="17" l="1"/>
  <c r="V11" i="17"/>
  <c r="X11" i="17" s="1"/>
  <c r="T11" i="17"/>
</calcChain>
</file>

<file path=xl/sharedStrings.xml><?xml version="1.0" encoding="utf-8"?>
<sst xmlns="http://schemas.openxmlformats.org/spreadsheetml/2006/main" count="186" uniqueCount="69">
  <si>
    <t>صندوق سرمایه ‏گذاری خصوصی اکسیر زیست پارسیان</t>
  </si>
  <si>
    <t>صورت وضعیت پورتفوی</t>
  </si>
  <si>
    <t>برای ماه منتهی به 1402/04/31</t>
  </si>
  <si>
    <t>نام شرکت</t>
  </si>
  <si>
    <t>1402/03/31</t>
  </si>
  <si>
    <t>تغییرات طی دوره</t>
  </si>
  <si>
    <t>1402/04/31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</si>
  <si>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</si>
  <si>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</si>
  <si>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</si>
  <si>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</si>
  <si>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</si>
  <si>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</si>
  <si>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</si>
  <si>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</si>
  <si>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</si>
  <si>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</si>
  <si>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</si>
  <si>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</si>
  <si>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</si>
  <si>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</si>
  <si>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</si>
  <si>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</si>
  <si>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</si>
  <si>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الوند</t>
  </si>
  <si>
    <t>209.8100.15206555.1</t>
  </si>
  <si>
    <t>سپرده کوتاه مدت</t>
  </si>
  <si>
    <t>1401/06/07</t>
  </si>
  <si>
    <t>3.16%</t>
  </si>
  <si>
    <t>209.420.15206555.1</t>
  </si>
  <si>
    <t>سپرده بلند مدت</t>
  </si>
  <si>
    <t>1401/10/05</t>
  </si>
  <si>
    <t>18.02%</t>
  </si>
  <si>
    <t>بانک گردشگری دادمان</t>
  </si>
  <si>
    <t xml:space="preserve"> 153.9967.1310369.1</t>
  </si>
  <si>
    <t>0.12%</t>
  </si>
  <si>
    <t>بانک رفاه میهن</t>
  </si>
  <si>
    <t>348559847</t>
  </si>
  <si>
    <t>0.01%</t>
  </si>
  <si>
    <t>209.307.15206555.1</t>
  </si>
  <si>
    <t>1401/12/24</t>
  </si>
  <si>
    <t>27.62%</t>
  </si>
  <si>
    <t>صورت وضعیت درآمدها</t>
  </si>
  <si>
    <t>طی ماه</t>
  </si>
  <si>
    <t>از ابتدای سال مالی تا پایان ماه</t>
  </si>
  <si>
    <t>توضیحات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</si>
  <si>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</si>
  <si>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</si>
  <si>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</si>
  <si>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</si>
  <si>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</si>
  <si>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 xml:space="preserve"> 153.1405.1310369.1</t>
  </si>
  <si>
    <t>153.333.1310369.1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</si>
  <si>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</si>
  <si>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</si>
  <si>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</si>
  <si>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</si>
  <si>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0.00%</t>
  </si>
  <si>
    <t>سرمایه‌گذاری در اوراق بهادار</t>
  </si>
  <si>
    <t>درآمد سپرده بانکی</t>
  </si>
  <si>
    <t>98.41%</t>
  </si>
  <si>
    <t>1.00%</t>
  </si>
  <si>
    <t>صورت وضعیت پورتفوی صندوق سرمایه‌گذاری
خصوصی اکسیر زیست پارسیان</t>
  </si>
  <si>
    <t>برای ماه منتهی به 31 تیر ماه 1402</t>
  </si>
  <si>
    <t>1401/11/30</t>
  </si>
  <si>
    <t>1401/12/29</t>
  </si>
  <si>
    <t>شرکت نیواد فارمد سلامت</t>
  </si>
  <si>
    <t>شرکت طبیب درمان پژوهش قلب</t>
  </si>
  <si>
    <t>سایر درامدها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</si>
</sst>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name val="Calibri"/>
    </font>
    <font>
      <sz val="11"/>
      <name val="Calibri"/>
    </font>
    <font>
      <sz val="11"/>
      <name val="Calibri"/>
      <family val="2"/>
    </font>
    <font>
      <b/>
      <sz val="26"/>
      <name val="IranNastaliq"/>
      <family val="1"/>
    </font>
    <font>
      <b/>
      <sz val="20"/>
      <name val="B Nazanin"/>
      <charset val="178"/>
    </font>
    <font>
      <b/>
      <sz val="18"/>
      <name val="B Nazanin"/>
      <charset val="178"/>
    </font>
    <font>
      <b/>
      <sz val="12"/>
      <color rgb="FF000000"/>
      <name val="B Nazanin"/>
      <charset val="178"/>
    </font>
    <font>
      <sz val="12"/>
      <name val="B Nazanin"/>
      <charset val="178"/>
    </font>
    <font>
      <sz val="9"/>
      <color rgb="FF000000"/>
      <name val="Tahoma"/>
      <family val="2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2" applyFont="1" applyAlignment="1">
      <alignment horizontal="center" vertical="center" wrapText="1"/>
    </xf>
    <xf numFmtId="0" fontId="2" fillId="0" borderId="0" xfId="2"/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7" fillId="0" borderId="0" xfId="2" applyFont="1"/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3" fontId="8" fillId="0" borderId="0" xfId="0" applyNumberFormat="1" applyFont="1"/>
    <xf numFmtId="164" fontId="7" fillId="0" borderId="0" xfId="3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64" fontId="7" fillId="0" borderId="0" xfId="2" applyNumberFormat="1" applyFont="1" applyAlignment="1">
      <alignment horizontal="center" vertical="center"/>
    </xf>
    <xf numFmtId="10" fontId="7" fillId="0" borderId="0" xfId="4" applyNumberFormat="1" applyFont="1" applyAlignment="1">
      <alignment horizontal="center" vertical="center"/>
    </xf>
    <xf numFmtId="164" fontId="7" fillId="0" borderId="3" xfId="2" applyNumberFormat="1" applyFont="1" applyBorder="1" applyAlignment="1">
      <alignment horizontal="center" vertical="center"/>
    </xf>
    <xf numFmtId="164" fontId="7" fillId="0" borderId="3" xfId="2" applyNumberFormat="1" applyFont="1" applyBorder="1"/>
    <xf numFmtId="0" fontId="7" fillId="0" borderId="3" xfId="2" applyFont="1" applyBorder="1" applyAlignment="1">
      <alignment horizontal="center" vertical="center"/>
    </xf>
    <xf numFmtId="164" fontId="7" fillId="0" borderId="0" xfId="2" applyNumberFormat="1" applyFont="1"/>
    <xf numFmtId="10" fontId="7" fillId="0" borderId="3" xfId="4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/>
    <xf numFmtId="3" fontId="7" fillId="0" borderId="0" xfId="0" applyNumberFormat="1" applyFont="1"/>
    <xf numFmtId="3" fontId="7" fillId="0" borderId="3" xfId="0" applyNumberFormat="1" applyFont="1" applyBorder="1"/>
    <xf numFmtId="10" fontId="7" fillId="0" borderId="0" xfId="1" applyNumberFormat="1" applyFont="1"/>
  </cellXfs>
  <cellStyles count="5">
    <cellStyle name="Comma 2" xfId="3" xr:uid="{803E5F05-C908-4557-879D-0F2741D7DF40}"/>
    <cellStyle name="Normal" xfId="0" builtinId="0"/>
    <cellStyle name="Normal 2" xfId="2" xr:uid="{0BC6B902-2213-4496-8E5D-D7D999EFBC85}"/>
    <cellStyle name="Percent" xfId="1" builtinId="5"/>
    <cellStyle name="Percent 2" xfId="4" xr:uid="{F1568254-AF3B-4AFE-8576-F4E48BD6E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EE78CC88-1EB2-482C-94EA-76B2D9180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217170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4472FE2A-C7B9-4C8D-BC63-3505187B6FF4}"/>
            </a:ext>
          </a:extLst>
        </xdr:cNvPr>
        <xdr:cNvSpPr txBox="1"/>
      </xdr:nvSpPr>
      <xdr:spPr>
        <a:xfrm>
          <a:off x="9671046190" y="4667250"/>
          <a:ext cx="3724910" cy="10013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8BDC0-8BDB-43FE-8A92-4954579E6485}">
  <dimension ref="A4:I10"/>
  <sheetViews>
    <sheetView rightToLeft="1" tabSelected="1" view="pageBreakPreview" zoomScaleNormal="100" workbookViewId="0">
      <selection activeCell="N8" sqref="N8"/>
    </sheetView>
  </sheetViews>
  <sheetFormatPr defaultColWidth="8.85546875" defaultRowHeight="15"/>
  <cols>
    <col min="1" max="1" width="8.85546875" style="2" customWidth="1"/>
    <col min="2" max="6" width="8.85546875" style="2"/>
    <col min="7" max="7" width="8.85546875" style="2" customWidth="1"/>
    <col min="8" max="16384" width="8.85546875" style="2"/>
  </cols>
  <sheetData>
    <row r="4" spans="1:9" ht="115.5" customHeight="1">
      <c r="A4" s="1" t="s">
        <v>62</v>
      </c>
      <c r="B4" s="1"/>
      <c r="C4" s="1"/>
      <c r="D4" s="1"/>
      <c r="E4" s="1"/>
      <c r="F4" s="1"/>
      <c r="G4" s="1"/>
      <c r="H4" s="1"/>
      <c r="I4" s="1"/>
    </row>
    <row r="5" spans="1:9" ht="58.5" customHeight="1">
      <c r="A5" s="3"/>
      <c r="B5" s="3"/>
      <c r="C5" s="3"/>
      <c r="D5" s="3"/>
      <c r="E5" s="3"/>
      <c r="F5" s="3"/>
      <c r="G5" s="3"/>
      <c r="H5" s="4"/>
    </row>
    <row r="6" spans="1:9" ht="91.5" customHeight="1">
      <c r="A6" s="3"/>
      <c r="B6" s="3"/>
      <c r="C6" s="3"/>
      <c r="D6" s="3"/>
      <c r="E6" s="3"/>
      <c r="F6" s="3"/>
      <c r="G6" s="3"/>
      <c r="H6" s="4"/>
    </row>
    <row r="7" spans="1:9" ht="57">
      <c r="A7" s="3"/>
      <c r="B7" s="3"/>
      <c r="C7" s="3"/>
      <c r="D7" s="3"/>
      <c r="E7" s="3"/>
      <c r="F7" s="3"/>
      <c r="G7" s="3"/>
      <c r="H7" s="4"/>
    </row>
    <row r="8" spans="1:9" ht="108" customHeight="1">
      <c r="A8" s="3"/>
      <c r="B8" s="3"/>
      <c r="C8" s="3"/>
      <c r="D8" s="3"/>
      <c r="E8" s="3"/>
      <c r="F8" s="3"/>
      <c r="G8" s="3"/>
      <c r="H8" s="4"/>
    </row>
    <row r="10" spans="1:9" ht="30" customHeight="1">
      <c r="A10" s="5" t="s">
        <v>63</v>
      </c>
      <c r="B10" s="5"/>
      <c r="C10" s="5"/>
      <c r="D10" s="5"/>
      <c r="E10" s="5"/>
      <c r="F10" s="5"/>
      <c r="G10" s="5"/>
      <c r="H10" s="5"/>
      <c r="I10" s="5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28122-D5E4-4E3E-9566-E768E1EA9687}">
  <dimension ref="A2:AE11"/>
  <sheetViews>
    <sheetView rightToLeft="1" workbookViewId="0">
      <selection activeCell="A10" sqref="A10"/>
    </sheetView>
  </sheetViews>
  <sheetFormatPr defaultRowHeight="18.75"/>
  <cols>
    <col min="1" max="1" width="25.140625" style="7" bestFit="1" customWidth="1"/>
    <col min="2" max="2" width="1" style="7" customWidth="1"/>
    <col min="3" max="3" width="12.28515625" style="7" bestFit="1" customWidth="1"/>
    <col min="4" max="4" width="1" style="7" customWidth="1"/>
    <col min="5" max="5" width="17.7109375" style="7" bestFit="1" customWidth="1"/>
    <col min="6" max="6" width="1" style="7" customWidth="1"/>
    <col min="7" max="7" width="17.7109375" style="7" bestFit="1" customWidth="1"/>
    <col min="8" max="8" width="1" style="7" customWidth="1"/>
    <col min="9" max="9" width="8.42578125" style="7" bestFit="1" customWidth="1"/>
    <col min="10" max="10" width="1" style="7" customWidth="1"/>
    <col min="11" max="11" width="17.5703125" style="7" bestFit="1" customWidth="1"/>
    <col min="12" max="12" width="1" style="7" customWidth="1"/>
    <col min="13" max="13" width="5.42578125" style="7" bestFit="1" customWidth="1"/>
    <col min="14" max="14" width="1" style="7" customWidth="1"/>
    <col min="15" max="15" width="10.28515625" style="7" bestFit="1" customWidth="1"/>
    <col min="16" max="16" width="1" style="7" customWidth="1"/>
    <col min="17" max="17" width="12.28515625" style="7" bestFit="1" customWidth="1"/>
    <col min="18" max="19" width="1" style="7" customWidth="1"/>
    <col min="20" max="20" width="17.7109375" style="7" bestFit="1" customWidth="1"/>
    <col min="21" max="21" width="1" style="7" customWidth="1"/>
    <col min="22" max="22" width="17.7109375" style="7" bestFit="1" customWidth="1"/>
    <col min="23" max="23" width="1" style="7" customWidth="1"/>
    <col min="24" max="24" width="26" style="7" bestFit="1" customWidth="1"/>
    <col min="25" max="25" width="1" style="7" customWidth="1"/>
    <col min="26" max="26" width="9.140625" style="7" customWidth="1"/>
    <col min="27" max="30" width="9.140625" style="7"/>
    <col min="31" max="31" width="16.42578125" style="7" hidden="1" customWidth="1"/>
    <col min="32" max="16384" width="9.140625" style="7"/>
  </cols>
  <sheetData>
    <row r="2" spans="1:31" ht="2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31" ht="2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31" ht="2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6" spans="1:31" ht="21">
      <c r="A6" s="6" t="s">
        <v>3</v>
      </c>
      <c r="C6" s="8" t="s">
        <v>4</v>
      </c>
      <c r="D6" s="8" t="s">
        <v>64</v>
      </c>
      <c r="E6" s="8" t="s">
        <v>64</v>
      </c>
      <c r="F6" s="8" t="s">
        <v>64</v>
      </c>
      <c r="G6" s="8" t="s">
        <v>64</v>
      </c>
      <c r="I6" s="8" t="s">
        <v>5</v>
      </c>
      <c r="J6" s="8" t="s">
        <v>5</v>
      </c>
      <c r="K6" s="8" t="s">
        <v>5</v>
      </c>
      <c r="L6" s="8" t="s">
        <v>5</v>
      </c>
      <c r="M6" s="8" t="s">
        <v>5</v>
      </c>
      <c r="N6" s="8" t="s">
        <v>5</v>
      </c>
      <c r="O6" s="8" t="s">
        <v>5</v>
      </c>
      <c r="Q6" s="8" t="s">
        <v>6</v>
      </c>
      <c r="R6" s="8" t="s">
        <v>65</v>
      </c>
      <c r="S6" s="8" t="s">
        <v>65</v>
      </c>
      <c r="T6" s="8" t="s">
        <v>65</v>
      </c>
      <c r="U6" s="8" t="s">
        <v>65</v>
      </c>
      <c r="V6" s="8" t="s">
        <v>65</v>
      </c>
      <c r="W6" s="8" t="s">
        <v>65</v>
      </c>
      <c r="X6" s="8" t="s">
        <v>65</v>
      </c>
    </row>
    <row r="7" spans="1:31" ht="21">
      <c r="A7" s="6" t="s">
        <v>3</v>
      </c>
      <c r="C7" s="6" t="s">
        <v>7</v>
      </c>
      <c r="E7" s="6" t="s">
        <v>8</v>
      </c>
      <c r="G7" s="6" t="s">
        <v>9</v>
      </c>
      <c r="I7" s="9" t="s">
        <v>10</v>
      </c>
      <c r="J7" s="9" t="s">
        <v>10</v>
      </c>
      <c r="K7" s="9" t="s">
        <v>10</v>
      </c>
      <c r="M7" s="9" t="s">
        <v>11</v>
      </c>
      <c r="N7" s="9" t="s">
        <v>11</v>
      </c>
      <c r="O7" s="9" t="s">
        <v>11</v>
      </c>
      <c r="Q7" s="6" t="s">
        <v>7</v>
      </c>
      <c r="T7" s="6" t="s">
        <v>8</v>
      </c>
      <c r="V7" s="6" t="s">
        <v>9</v>
      </c>
      <c r="X7" s="6" t="s">
        <v>12</v>
      </c>
    </row>
    <row r="8" spans="1:31" ht="21">
      <c r="A8" s="6" t="s">
        <v>3</v>
      </c>
      <c r="C8" s="6" t="s">
        <v>7</v>
      </c>
      <c r="E8" s="6" t="s">
        <v>8</v>
      </c>
      <c r="G8" s="6" t="s">
        <v>9</v>
      </c>
      <c r="I8" s="10" t="s">
        <v>7</v>
      </c>
      <c r="K8" s="10" t="s">
        <v>8</v>
      </c>
      <c r="M8" s="10" t="s">
        <v>7</v>
      </c>
      <c r="O8" s="10" t="s">
        <v>13</v>
      </c>
      <c r="Q8" s="6" t="s">
        <v>7</v>
      </c>
      <c r="T8" s="6" t="s">
        <v>8</v>
      </c>
      <c r="V8" s="6" t="s">
        <v>9</v>
      </c>
      <c r="X8" s="6" t="s">
        <v>12</v>
      </c>
      <c r="AE8" s="11">
        <v>1434511024373</v>
      </c>
    </row>
    <row r="9" spans="1:31">
      <c r="A9" s="7" t="s">
        <v>66</v>
      </c>
      <c r="C9" s="12">
        <v>12680000</v>
      </c>
      <c r="D9" s="13"/>
      <c r="E9" s="14">
        <v>400000000000</v>
      </c>
      <c r="F9" s="13"/>
      <c r="G9" s="14">
        <f>E9</f>
        <v>400000000000</v>
      </c>
      <c r="H9" s="13"/>
      <c r="I9" s="12"/>
      <c r="J9" s="13"/>
      <c r="K9" s="12"/>
      <c r="L9" s="13"/>
      <c r="M9" s="13"/>
      <c r="N9" s="13"/>
      <c r="O9" s="13">
        <v>0</v>
      </c>
      <c r="P9" s="13"/>
      <c r="Q9" s="14">
        <f>C9</f>
        <v>12680000</v>
      </c>
      <c r="R9" s="13"/>
      <c r="S9" s="13"/>
      <c r="T9" s="14">
        <f>E9</f>
        <v>400000000000</v>
      </c>
      <c r="U9" s="13"/>
      <c r="V9" s="14">
        <f>T9</f>
        <v>400000000000</v>
      </c>
      <c r="W9" s="13"/>
      <c r="X9" s="15">
        <f>V9/AE8</f>
        <v>0.27884065943294728</v>
      </c>
    </row>
    <row r="10" spans="1:31" ht="19.5" thickBot="1">
      <c r="A10" s="7" t="s">
        <v>67</v>
      </c>
      <c r="C10" s="12">
        <v>68727</v>
      </c>
      <c r="E10" s="16">
        <v>336000000000</v>
      </c>
      <c r="G10" s="17">
        <f>E10</f>
        <v>336000000000</v>
      </c>
      <c r="I10" s="14">
        <v>0</v>
      </c>
      <c r="K10" s="16">
        <v>0</v>
      </c>
      <c r="O10" s="18">
        <v>0</v>
      </c>
      <c r="Q10" s="19">
        <f>C10</f>
        <v>68727</v>
      </c>
      <c r="T10" s="17">
        <f>E10</f>
        <v>336000000000</v>
      </c>
      <c r="V10" s="17">
        <f>G10</f>
        <v>336000000000</v>
      </c>
      <c r="X10" s="20">
        <f>V10/AE8</f>
        <v>0.23422615392367571</v>
      </c>
    </row>
    <row r="11" spans="1:31" ht="19.5" thickTop="1">
      <c r="E11" s="19">
        <f>SUM(E9:E10)</f>
        <v>736000000000</v>
      </c>
      <c r="G11" s="19">
        <f>SUM(G9:G10)</f>
        <v>736000000000</v>
      </c>
      <c r="K11" s="19">
        <f>SUM(K10)</f>
        <v>0</v>
      </c>
      <c r="O11" s="13">
        <f>SUM(O9:O10)</f>
        <v>0</v>
      </c>
      <c r="T11" s="19">
        <f>SUM(T9:T10)</f>
        <v>736000000000</v>
      </c>
      <c r="V11" s="19">
        <f>SUM(V9:V10)</f>
        <v>736000000000</v>
      </c>
      <c r="X11" s="15">
        <f>V11/AE8</f>
        <v>0.51306681335662296</v>
      </c>
    </row>
  </sheetData>
  <mergeCells count="16">
    <mergeCell ref="I7:K7"/>
    <mergeCell ref="M7:O7"/>
    <mergeCell ref="Q7:Q8"/>
    <mergeCell ref="T7:T8"/>
    <mergeCell ref="V7:V8"/>
    <mergeCell ref="X7:X8"/>
    <mergeCell ref="A2:X2"/>
    <mergeCell ref="A3:X3"/>
    <mergeCell ref="A4:X4"/>
    <mergeCell ref="A6:A8"/>
    <mergeCell ref="C6:G6"/>
    <mergeCell ref="I6:O6"/>
    <mergeCell ref="Q6:X6"/>
    <mergeCell ref="C7:C8"/>
    <mergeCell ref="E7:E8"/>
    <mergeCell ref="G7:G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X17" sqref="X17"/>
    </sheetView>
  </sheetViews>
  <sheetFormatPr defaultRowHeight="18.75"/>
  <cols>
    <col min="1" max="1" width="19.7109375" style="21" bestFit="1" customWidth="1"/>
    <col min="2" max="2" width="1" style="21" customWidth="1"/>
    <col min="3" max="3" width="20.7109375" style="21" bestFit="1" customWidth="1"/>
    <col min="4" max="4" width="1" style="21" customWidth="1"/>
    <col min="5" max="5" width="13.42578125" style="21" bestFit="1" customWidth="1"/>
    <col min="6" max="6" width="1" style="21" customWidth="1"/>
    <col min="7" max="7" width="11" style="21" bestFit="1" customWidth="1"/>
    <col min="8" max="8" width="1" style="21" customWidth="1"/>
    <col min="9" max="9" width="8" style="21" bestFit="1" customWidth="1"/>
    <col min="10" max="10" width="1" style="21" customWidth="1"/>
    <col min="11" max="11" width="16.140625" style="21" bestFit="1" customWidth="1"/>
    <col min="12" max="12" width="1" style="21" customWidth="1"/>
    <col min="13" max="13" width="14.85546875" style="21" bestFit="1" customWidth="1"/>
    <col min="14" max="14" width="1" style="21" customWidth="1"/>
    <col min="15" max="15" width="15" style="21" bestFit="1" customWidth="1"/>
    <col min="16" max="16" width="1" style="21" customWidth="1"/>
    <col min="17" max="17" width="16.140625" style="21" bestFit="1" customWidth="1"/>
    <col min="18" max="18" width="1" style="21" customWidth="1"/>
    <col min="19" max="19" width="17.85546875" style="21" bestFit="1" customWidth="1"/>
    <col min="20" max="20" width="1" style="21" customWidth="1"/>
    <col min="21" max="21" width="9.140625" style="21" customWidth="1"/>
    <col min="22" max="16384" width="9.140625" style="21"/>
  </cols>
  <sheetData>
    <row r="2" spans="1:19" ht="2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1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21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21">
      <c r="A6" s="22" t="s">
        <v>16</v>
      </c>
      <c r="C6" s="22" t="s">
        <v>17</v>
      </c>
      <c r="D6" s="22" t="s">
        <v>17</v>
      </c>
      <c r="E6" s="22" t="s">
        <v>17</v>
      </c>
      <c r="F6" s="22" t="s">
        <v>17</v>
      </c>
      <c r="G6" s="22" t="s">
        <v>17</v>
      </c>
      <c r="H6" s="22" t="s">
        <v>17</v>
      </c>
      <c r="I6" s="22" t="s">
        <v>17</v>
      </c>
      <c r="K6" s="22" t="s">
        <v>4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</row>
    <row r="7" spans="1:19" ht="21">
      <c r="A7" s="22" t="s">
        <v>16</v>
      </c>
      <c r="C7" s="22" t="s">
        <v>18</v>
      </c>
      <c r="E7" s="22" t="s">
        <v>19</v>
      </c>
      <c r="G7" s="22" t="s">
        <v>20</v>
      </c>
      <c r="I7" s="22" t="s">
        <v>14</v>
      </c>
      <c r="K7" s="22" t="s">
        <v>21</v>
      </c>
      <c r="M7" s="22" t="s">
        <v>22</v>
      </c>
      <c r="O7" s="22" t="s">
        <v>23</v>
      </c>
      <c r="Q7" s="22" t="s">
        <v>21</v>
      </c>
      <c r="S7" s="22" t="s">
        <v>15</v>
      </c>
    </row>
    <row r="8" spans="1:19" ht="21">
      <c r="A8" s="23" t="s">
        <v>24</v>
      </c>
      <c r="C8" s="21" t="s">
        <v>25</v>
      </c>
      <c r="E8" s="21" t="s">
        <v>26</v>
      </c>
      <c r="G8" s="21" t="s">
        <v>27</v>
      </c>
      <c r="I8" s="24">
        <v>0</v>
      </c>
      <c r="K8" s="24">
        <v>31032989863</v>
      </c>
      <c r="M8" s="24">
        <v>14679013177</v>
      </c>
      <c r="O8" s="24">
        <v>504000</v>
      </c>
      <c r="Q8" s="24">
        <v>45711499040</v>
      </c>
      <c r="S8" s="21" t="s">
        <v>28</v>
      </c>
    </row>
    <row r="9" spans="1:19" ht="21">
      <c r="A9" s="23" t="s">
        <v>24</v>
      </c>
      <c r="C9" s="21" t="s">
        <v>29</v>
      </c>
      <c r="E9" s="21" t="s">
        <v>30</v>
      </c>
      <c r="G9" s="21" t="s">
        <v>31</v>
      </c>
      <c r="I9" s="24">
        <v>25</v>
      </c>
      <c r="K9" s="24">
        <v>261000000000</v>
      </c>
      <c r="M9" s="24">
        <v>5541780821</v>
      </c>
      <c r="O9" s="24">
        <v>5541780821</v>
      </c>
      <c r="Q9" s="24">
        <v>261000000000</v>
      </c>
      <c r="S9" s="21" t="s">
        <v>32</v>
      </c>
    </row>
    <row r="10" spans="1:19" ht="21">
      <c r="A10" s="23" t="s">
        <v>33</v>
      </c>
      <c r="C10" s="21" t="s">
        <v>34</v>
      </c>
      <c r="E10" s="21" t="s">
        <v>26</v>
      </c>
      <c r="G10" s="21" t="s">
        <v>31</v>
      </c>
      <c r="I10" s="24">
        <v>0</v>
      </c>
      <c r="K10" s="24">
        <v>1796268729</v>
      </c>
      <c r="M10" s="24">
        <v>7598933</v>
      </c>
      <c r="O10" s="24">
        <v>504000</v>
      </c>
      <c r="Q10" s="24">
        <v>1803363662</v>
      </c>
      <c r="S10" s="21" t="s">
        <v>35</v>
      </c>
    </row>
    <row r="11" spans="1:19" ht="21">
      <c r="A11" s="23" t="s">
        <v>36</v>
      </c>
      <c r="C11" s="21" t="s">
        <v>37</v>
      </c>
      <c r="E11" s="21" t="s">
        <v>26</v>
      </c>
      <c r="G11" s="21" t="s">
        <v>31</v>
      </c>
      <c r="I11" s="24">
        <v>0</v>
      </c>
      <c r="K11" s="24">
        <v>209863981</v>
      </c>
      <c r="M11" s="24">
        <v>887450</v>
      </c>
      <c r="O11" s="24">
        <v>144000</v>
      </c>
      <c r="Q11" s="24">
        <v>210607431</v>
      </c>
      <c r="S11" s="21" t="s">
        <v>38</v>
      </c>
    </row>
    <row r="12" spans="1:19" ht="21.75" thickBot="1">
      <c r="A12" s="23" t="s">
        <v>24</v>
      </c>
      <c r="C12" s="21" t="s">
        <v>39</v>
      </c>
      <c r="E12" s="21" t="s">
        <v>30</v>
      </c>
      <c r="G12" s="21" t="s">
        <v>40</v>
      </c>
      <c r="I12" s="24">
        <v>26</v>
      </c>
      <c r="K12" s="25">
        <v>400000000000</v>
      </c>
      <c r="M12" s="25">
        <v>8832876712</v>
      </c>
      <c r="O12" s="25">
        <v>8832876712</v>
      </c>
      <c r="Q12" s="25">
        <v>400000000000</v>
      </c>
      <c r="S12" s="21" t="s">
        <v>41</v>
      </c>
    </row>
    <row r="13" spans="1:19" ht="19.5" thickTop="1">
      <c r="K13" s="24">
        <f>SUM(K8:K12)</f>
        <v>694039122573</v>
      </c>
      <c r="M13" s="24">
        <f>SUM(M8:M12)</f>
        <v>29062157093</v>
      </c>
      <c r="O13" s="24">
        <f>SUM(O8:O12)</f>
        <v>14375809533</v>
      </c>
      <c r="Q13" s="24">
        <f>SUM(Q8:Q12)</f>
        <v>708725470133</v>
      </c>
    </row>
  </sheetData>
  <mergeCells count="17"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5"/>
  <sheetViews>
    <sheetView rightToLeft="1" workbookViewId="0">
      <selection activeCell="T14" sqref="T14"/>
    </sheetView>
  </sheetViews>
  <sheetFormatPr defaultRowHeight="18.75"/>
  <cols>
    <col min="1" max="1" width="19.7109375" style="21" bestFit="1" customWidth="1"/>
    <col min="2" max="2" width="1" style="21" customWidth="1"/>
    <col min="3" max="3" width="20.7109375" style="21" bestFit="1" customWidth="1"/>
    <col min="4" max="4" width="1" style="21" customWidth="1"/>
    <col min="5" max="5" width="27.7109375" style="21" bestFit="1" customWidth="1"/>
    <col min="6" max="7" width="1" style="21" customWidth="1"/>
    <col min="8" max="8" width="27.7109375" style="21" bestFit="1" customWidth="1"/>
    <col min="9" max="10" width="1" style="21" customWidth="1"/>
    <col min="11" max="11" width="9.140625" style="21" customWidth="1"/>
    <col min="12" max="16384" width="9.140625" style="21"/>
  </cols>
  <sheetData>
    <row r="2" spans="1:9" ht="21">
      <c r="A2" s="22" t="s">
        <v>0</v>
      </c>
      <c r="B2" s="22"/>
      <c r="C2" s="22"/>
      <c r="D2" s="22"/>
      <c r="E2" s="22"/>
      <c r="F2" s="22"/>
      <c r="G2" s="22"/>
      <c r="H2" s="22"/>
    </row>
    <row r="3" spans="1:9" ht="21">
      <c r="A3" s="22" t="s">
        <v>42</v>
      </c>
      <c r="B3" s="22"/>
      <c r="C3" s="22"/>
      <c r="D3" s="22"/>
      <c r="E3" s="22"/>
      <c r="F3" s="22"/>
      <c r="G3" s="22"/>
      <c r="H3" s="22"/>
    </row>
    <row r="4" spans="1:9" ht="21">
      <c r="A4" s="22" t="s">
        <v>2</v>
      </c>
      <c r="B4" s="22"/>
      <c r="C4" s="22"/>
      <c r="D4" s="22"/>
      <c r="E4" s="22"/>
      <c r="F4" s="22"/>
      <c r="G4" s="22"/>
      <c r="H4" s="22"/>
    </row>
    <row r="6" spans="1:9" ht="21">
      <c r="A6" s="22" t="s">
        <v>48</v>
      </c>
      <c r="B6" s="22" t="s">
        <v>48</v>
      </c>
      <c r="C6" s="22" t="s">
        <v>48</v>
      </c>
      <c r="E6" s="22" t="s">
        <v>43</v>
      </c>
      <c r="F6" s="22" t="s">
        <v>43</v>
      </c>
      <c r="H6" s="22" t="s">
        <v>44</v>
      </c>
      <c r="I6" s="22" t="s">
        <v>44</v>
      </c>
    </row>
    <row r="7" spans="1:9" ht="21">
      <c r="A7" s="22" t="s">
        <v>49</v>
      </c>
      <c r="C7" s="22" t="s">
        <v>18</v>
      </c>
      <c r="E7" s="22" t="s">
        <v>50</v>
      </c>
      <c r="H7" s="22" t="s">
        <v>50</v>
      </c>
    </row>
    <row r="8" spans="1:9" ht="21">
      <c r="A8" s="23" t="s">
        <v>24</v>
      </c>
      <c r="C8" s="21" t="s">
        <v>25</v>
      </c>
      <c r="E8" s="24">
        <v>70683844</v>
      </c>
      <c r="H8" s="24">
        <v>112868998</v>
      </c>
    </row>
    <row r="9" spans="1:9" ht="21">
      <c r="A9" s="23" t="s">
        <v>24</v>
      </c>
      <c r="C9" s="21" t="s">
        <v>29</v>
      </c>
      <c r="E9" s="24">
        <v>5541780821</v>
      </c>
      <c r="H9" s="24">
        <v>26691780818</v>
      </c>
    </row>
    <row r="10" spans="1:9" ht="21">
      <c r="A10" s="23" t="s">
        <v>33</v>
      </c>
      <c r="C10" s="21" t="s">
        <v>34</v>
      </c>
      <c r="E10" s="24">
        <v>7598933</v>
      </c>
      <c r="H10" s="24">
        <v>17083216</v>
      </c>
    </row>
    <row r="11" spans="1:9" ht="21">
      <c r="A11" s="23" t="s">
        <v>33</v>
      </c>
      <c r="C11" s="21" t="s">
        <v>51</v>
      </c>
      <c r="E11" s="24">
        <v>0</v>
      </c>
      <c r="H11" s="24">
        <v>1645051631</v>
      </c>
    </row>
    <row r="12" spans="1:9" ht="21">
      <c r="A12" s="23" t="s">
        <v>36</v>
      </c>
      <c r="C12" s="21" t="s">
        <v>37</v>
      </c>
      <c r="E12" s="24">
        <v>887450</v>
      </c>
      <c r="H12" s="24">
        <v>3261773</v>
      </c>
    </row>
    <row r="13" spans="1:9" ht="21">
      <c r="A13" s="23" t="s">
        <v>33</v>
      </c>
      <c r="C13" s="21" t="s">
        <v>52</v>
      </c>
      <c r="E13" s="24">
        <v>0</v>
      </c>
      <c r="H13" s="24">
        <v>708682178</v>
      </c>
    </row>
    <row r="14" spans="1:9" ht="21.75" thickBot="1">
      <c r="A14" s="23" t="s">
        <v>24</v>
      </c>
      <c r="C14" s="21" t="s">
        <v>39</v>
      </c>
      <c r="E14" s="25">
        <v>8832876712</v>
      </c>
      <c r="H14" s="25">
        <v>35616438352</v>
      </c>
    </row>
    <row r="15" spans="1:9" ht="19.5" thickTop="1">
      <c r="E15" s="24">
        <f>SUM(E8:E14)</f>
        <v>14453827760</v>
      </c>
      <c r="H15" s="24">
        <f>SUM(H8:H14)</f>
        <v>64795166966</v>
      </c>
    </row>
  </sheetData>
  <mergeCells count="10">
    <mergeCell ref="A2:H2"/>
    <mergeCell ref="A3:H3"/>
    <mergeCell ref="A4:H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I12" sqref="I12"/>
    </sheetView>
  </sheetViews>
  <sheetFormatPr defaultRowHeight="18.75"/>
  <cols>
    <col min="1" max="1" width="35.7109375" style="21" bestFit="1" customWidth="1"/>
    <col min="2" max="2" width="1" style="21" customWidth="1"/>
    <col min="3" max="3" width="12" style="21" bestFit="1" customWidth="1"/>
    <col min="4" max="4" width="1" style="21" customWidth="1"/>
    <col min="5" max="5" width="12.140625" style="21" bestFit="1" customWidth="1"/>
    <col min="6" max="6" width="1" style="21" customWidth="1"/>
    <col min="7" max="7" width="9.140625" style="21" customWidth="1"/>
    <col min="8" max="16384" width="9.140625" style="21"/>
  </cols>
  <sheetData>
    <row r="2" spans="1:5" ht="21">
      <c r="A2" s="22" t="s">
        <v>0</v>
      </c>
      <c r="B2" s="22" t="s">
        <v>0</v>
      </c>
      <c r="C2" s="22" t="s">
        <v>0</v>
      </c>
      <c r="D2" s="22" t="s">
        <v>0</v>
      </c>
    </row>
    <row r="3" spans="1:5" ht="21">
      <c r="A3" s="22" t="s">
        <v>42</v>
      </c>
      <c r="B3" s="22" t="s">
        <v>42</v>
      </c>
      <c r="C3" s="22" t="s">
        <v>42</v>
      </c>
      <c r="D3" s="22" t="s">
        <v>42</v>
      </c>
    </row>
    <row r="4" spans="1:5" ht="21">
      <c r="A4" s="22" t="s">
        <v>2</v>
      </c>
      <c r="B4" s="22" t="s">
        <v>2</v>
      </c>
      <c r="C4" s="22" t="s">
        <v>2</v>
      </c>
      <c r="D4" s="22" t="s">
        <v>2</v>
      </c>
    </row>
    <row r="6" spans="1:5" ht="21">
      <c r="A6" s="22" t="s">
        <v>53</v>
      </c>
      <c r="C6" s="22" t="s">
        <v>43</v>
      </c>
      <c r="E6" s="22" t="s">
        <v>6</v>
      </c>
    </row>
    <row r="7" spans="1:5" ht="21">
      <c r="A7" s="22" t="s">
        <v>53</v>
      </c>
      <c r="C7" s="22" t="s">
        <v>21</v>
      </c>
      <c r="E7" s="22" t="s">
        <v>21</v>
      </c>
    </row>
    <row r="8" spans="1:5" ht="21">
      <c r="A8" s="23" t="s">
        <v>53</v>
      </c>
      <c r="C8" s="24">
        <v>233671800</v>
      </c>
      <c r="E8" s="24">
        <v>233671800</v>
      </c>
    </row>
    <row r="9" spans="1:5" ht="21">
      <c r="A9" s="23" t="s">
        <v>54</v>
      </c>
      <c r="C9" s="24">
        <v>0</v>
      </c>
      <c r="E9" s="24">
        <v>63641333</v>
      </c>
    </row>
    <row r="10" spans="1:5" ht="21.75" thickBot="1">
      <c r="A10" s="23" t="s">
        <v>55</v>
      </c>
      <c r="C10" s="25">
        <v>0</v>
      </c>
      <c r="E10" s="25">
        <v>0</v>
      </c>
    </row>
    <row r="11" spans="1:5" ht="21.75" thickTop="1">
      <c r="A11" s="23" t="s">
        <v>46</v>
      </c>
      <c r="C11" s="24">
        <v>233671800</v>
      </c>
      <c r="E11" s="24">
        <v>297313133</v>
      </c>
    </row>
  </sheetData>
  <mergeCells count="8">
    <mergeCell ref="A2:D2"/>
    <mergeCell ref="A3:D3"/>
    <mergeCell ref="A4:D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O14" sqref="O14"/>
    </sheetView>
  </sheetViews>
  <sheetFormatPr defaultRowHeight="18.75"/>
  <cols>
    <col min="1" max="1" width="24" style="21" bestFit="1" customWidth="1"/>
    <col min="2" max="2" width="1" style="21" customWidth="1"/>
    <col min="3" max="3" width="14.85546875" style="21" bestFit="1" customWidth="1"/>
    <col min="4" max="4" width="1" style="21" customWidth="1"/>
    <col min="5" max="5" width="9.140625" style="21" customWidth="1"/>
    <col min="6" max="6" width="1" style="21" customWidth="1"/>
    <col min="7" max="7" width="9.140625" style="21" customWidth="1"/>
    <col min="8" max="8" width="1" style="21" customWidth="1"/>
    <col min="9" max="9" width="9.140625" style="21" customWidth="1"/>
    <col min="10" max="16384" width="9.140625" style="21"/>
  </cols>
  <sheetData>
    <row r="2" spans="1:7" ht="21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</row>
    <row r="3" spans="1:7" ht="21">
      <c r="A3" s="22" t="s">
        <v>42</v>
      </c>
      <c r="B3" s="22" t="s">
        <v>42</v>
      </c>
      <c r="C3" s="22" t="s">
        <v>42</v>
      </c>
      <c r="D3" s="22" t="s">
        <v>42</v>
      </c>
      <c r="E3" s="22" t="s">
        <v>42</v>
      </c>
    </row>
    <row r="4" spans="1:7" ht="21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</row>
    <row r="6" spans="1:7" ht="21">
      <c r="A6" s="22" t="s">
        <v>45</v>
      </c>
      <c r="C6" s="22" t="s">
        <v>21</v>
      </c>
      <c r="E6" s="22" t="s">
        <v>47</v>
      </c>
      <c r="G6" s="22" t="s">
        <v>12</v>
      </c>
    </row>
    <row r="7" spans="1:7" ht="21">
      <c r="A7" s="23" t="s">
        <v>56</v>
      </c>
      <c r="C7" s="24">
        <v>0</v>
      </c>
      <c r="E7" s="26" t="s">
        <v>57</v>
      </c>
      <c r="G7" s="21" t="s">
        <v>57</v>
      </c>
    </row>
    <row r="8" spans="1:7" ht="21">
      <c r="A8" s="23" t="s">
        <v>58</v>
      </c>
      <c r="C8" s="24">
        <v>0</v>
      </c>
      <c r="E8" s="26" t="s">
        <v>57</v>
      </c>
      <c r="G8" s="21" t="s">
        <v>57</v>
      </c>
    </row>
    <row r="9" spans="1:7" ht="21">
      <c r="A9" s="23" t="s">
        <v>59</v>
      </c>
      <c r="C9" s="24">
        <v>14453827760</v>
      </c>
      <c r="E9" s="26" t="s">
        <v>60</v>
      </c>
      <c r="G9" s="21" t="s">
        <v>61</v>
      </c>
    </row>
    <row r="10" spans="1:7" ht="21.75" thickBot="1">
      <c r="A10" s="23" t="s">
        <v>68</v>
      </c>
      <c r="C10" s="25">
        <f>'سایر درآمدها'!C11</f>
        <v>233671800</v>
      </c>
      <c r="E10" s="26">
        <f>C10/C11</f>
        <v>1.590956983831222E-2</v>
      </c>
    </row>
    <row r="11" spans="1:7" ht="19.5" thickTop="1">
      <c r="C11" s="24">
        <f>SUM(C7:C10)</f>
        <v>14687499560</v>
      </c>
    </row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جلد</vt:lpstr>
      <vt:lpstr>سهام</vt:lpstr>
      <vt:lpstr>سپرده</vt:lpstr>
      <vt:lpstr>درآمد سپرده بانکی</vt:lpstr>
      <vt:lpstr>سایر درآمدها</vt:lpstr>
      <vt:lpstr>جمع درآمدها</vt:lpstr>
      <vt:lpstr>جلد!Print_Area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modified xsi:type="dcterms:W3CDTF">2023-07-30T07:15:18Z</dcterms:modified>
</cp:coreProperties>
</file>