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اساسی\پرتفو ماهانه\1402\"/>
    </mc:Choice>
  </mc:AlternateContent>
  <xr:revisionPtr revIDLastSave="0" documentId="13_ncr:1_{8EF8DA0E-F663-4CBD-B230-093C6B6C0B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3" l="1"/>
  <c r="E15" i="13"/>
  <c r="R15" i="7"/>
  <c r="P15" i="7"/>
  <c r="N15" i="7"/>
  <c r="L15" i="7"/>
  <c r="J15" i="7"/>
  <c r="H15" i="7"/>
  <c r="Q14" i="6"/>
  <c r="O14" i="6"/>
  <c r="M14" i="6"/>
  <c r="K14" i="6"/>
  <c r="O11" i="17"/>
  <c r="K11" i="17"/>
  <c r="E11" i="17"/>
  <c r="T10" i="17"/>
  <c r="Q10" i="17"/>
  <c r="G10" i="17"/>
  <c r="V10" i="17" s="1"/>
  <c r="X10" i="17" s="1"/>
  <c r="V9" i="17"/>
  <c r="X9" i="17" s="1"/>
  <c r="T9" i="17"/>
  <c r="T11" i="17" s="1"/>
  <c r="Q9" i="17"/>
  <c r="G9" i="17"/>
  <c r="G11" i="17" s="1"/>
  <c r="V11" i="17" l="1"/>
  <c r="X11" i="17" s="1"/>
</calcChain>
</file>

<file path=xl/sharedStrings.xml><?xml version="1.0" encoding="utf-8"?>
<sst xmlns="http://schemas.openxmlformats.org/spreadsheetml/2006/main" count="225" uniqueCount="76">
  <si>
    <t>صندوق سرمایه ‏گذاری خصوصی اکسیر زیست پارسیان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</si>
  <si>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</si>
  <si>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</si>
  <si>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</si>
  <si>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</si>
  <si>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</si>
  <si>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</si>
  <si>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</si>
  <si>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</si>
  <si>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</si>
  <si>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</si>
  <si>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</si>
  <si>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</si>
  <si>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</si>
  <si>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</si>
  <si>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</si>
  <si>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</si>
  <si>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</si>
  <si>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</si>
  <si>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</si>
  <si>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</si>
  <si>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</si>
  <si>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</si>
  <si>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</si>
  <si>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</si>
  <si>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</si>
  <si>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</si>
  <si>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</si>
  <si>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5.07%</t>
  </si>
  <si>
    <t>209.420.15206555.1</t>
  </si>
  <si>
    <t>سپرده بلند مدت</t>
  </si>
  <si>
    <t>1401/10/05</t>
  </si>
  <si>
    <t>17.70%</t>
  </si>
  <si>
    <t>بانک گردشگری دادمان</t>
  </si>
  <si>
    <t xml:space="preserve"> 153.9967.1310369.1</t>
  </si>
  <si>
    <t>0.00%</t>
  </si>
  <si>
    <t>بانک رفاه میهن</t>
  </si>
  <si>
    <t>348559847</t>
  </si>
  <si>
    <t>209.307.15206555.1</t>
  </si>
  <si>
    <t>1401/12/24</t>
  </si>
  <si>
    <t>27.12%</t>
  </si>
  <si>
    <t xml:space="preserve">بانک خاورمیانه سعادت آباد </t>
  </si>
  <si>
    <t>100610810707075396</t>
  </si>
  <si>
    <t>1402/05/30</t>
  </si>
  <si>
    <t>0.04%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</si>
  <si>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</si>
  <si>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</si>
  <si>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</si>
  <si>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</si>
  <si>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</si>
  <si>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</si>
  <si>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</si>
  <si>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</si>
  <si>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</si>
  <si>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</si>
  <si>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</si>
  <si>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</si>
  <si>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</si>
  <si>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</si>
  <si>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153.1405.1310369.1</t>
  </si>
  <si>
    <t>153.333.1310369.1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</si>
  <si>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</si>
  <si>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</si>
  <si>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</si>
  <si>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</si>
  <si>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</si>
  <si>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</si>
  <si>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99.90%</t>
  </si>
  <si>
    <t>0.97%</t>
  </si>
  <si>
    <t>صورت وضعیت پورتفوی صندوق سرمایه‌گذاری
خصوصی اکسیر زیست پارسیان</t>
  </si>
  <si>
    <t>1401/11/30</t>
  </si>
  <si>
    <t>1401/12/29</t>
  </si>
  <si>
    <t>شرکت نیواد فارمد سلامت</t>
  </si>
  <si>
    <t>شرکت طبیب درمان پژوهش قلب</t>
  </si>
  <si>
    <t>برای ماه منتهی به 31 شهریور ماه 1402</t>
  </si>
  <si>
    <t>1402/054/31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</si>
</sst>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name val="Calibri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3" fontId="7" fillId="0" borderId="0" xfId="1" applyNumberFormat="1" applyFont="1"/>
    <xf numFmtId="164" fontId="6" fillId="0" borderId="0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0" fontId="6" fillId="0" borderId="0" xfId="3" applyNumberFormat="1" applyFont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Border="1"/>
    <xf numFmtId="0" fontId="6" fillId="0" borderId="3" xfId="1" applyFont="1" applyBorder="1" applyAlignment="1">
      <alignment horizontal="center" vertical="center"/>
    </xf>
    <xf numFmtId="164" fontId="6" fillId="0" borderId="0" xfId="1" applyNumberFormat="1" applyFont="1"/>
    <xf numFmtId="10" fontId="6" fillId="0" borderId="3" xfId="3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3" fontId="6" fillId="0" borderId="0" xfId="0" applyNumberFormat="1" applyFont="1"/>
    <xf numFmtId="3" fontId="6" fillId="0" borderId="3" xfId="0" applyNumberFormat="1" applyFont="1" applyBorder="1"/>
  </cellXfs>
  <cellStyles count="4">
    <cellStyle name="Comma 2" xfId="2" xr:uid="{3780CBCA-72E0-4D4E-A1FE-DD72A76386BD}"/>
    <cellStyle name="Normal" xfId="0" builtinId="0"/>
    <cellStyle name="Normal 2" xfId="1" xr:uid="{6A7CE2E9-9F6B-4DE7-99BA-9F87AA88C635}"/>
    <cellStyle name="Percent 2" xfId="3" xr:uid="{BF1AEA2A-F6FC-42F6-AF76-56466DA27B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EA76ED59-28C1-40A1-B83E-6EF3342E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6F779D7-B17C-44A2-8D51-BE7FFCD8B6CE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8685-C750-4276-B867-0E7FF112549D}">
  <dimension ref="A4:I10"/>
  <sheetViews>
    <sheetView rightToLeft="1" tabSelected="1" view="pageBreakPreview" zoomScaleNormal="100" workbookViewId="0">
      <selection activeCell="N8" sqref="N8"/>
    </sheetView>
  </sheetViews>
  <sheetFormatPr defaultColWidth="8.85546875" defaultRowHeight="15"/>
  <cols>
    <col min="1" max="1" width="8.85546875" style="2" customWidth="1"/>
    <col min="2" max="6" width="8.85546875" style="2"/>
    <col min="7" max="7" width="8.85546875" style="2" customWidth="1"/>
    <col min="8" max="16384" width="8.85546875" style="2"/>
  </cols>
  <sheetData>
    <row r="4" spans="1:9" ht="115.5" customHeight="1">
      <c r="A4" s="1" t="s">
        <v>69</v>
      </c>
      <c r="B4" s="1"/>
      <c r="C4" s="1"/>
      <c r="D4" s="1"/>
      <c r="E4" s="1"/>
      <c r="F4" s="1"/>
      <c r="G4" s="1"/>
      <c r="H4" s="1"/>
      <c r="I4" s="1"/>
    </row>
    <row r="5" spans="1:9" ht="58.5" customHeight="1">
      <c r="A5" s="3"/>
      <c r="B5" s="3"/>
      <c r="C5" s="3"/>
      <c r="D5" s="3"/>
      <c r="E5" s="3"/>
      <c r="F5" s="3"/>
      <c r="G5" s="3"/>
      <c r="H5" s="4"/>
    </row>
    <row r="6" spans="1:9" ht="91.5" customHeight="1">
      <c r="A6" s="3"/>
      <c r="B6" s="3"/>
      <c r="C6" s="3"/>
      <c r="D6" s="3"/>
      <c r="E6" s="3"/>
      <c r="F6" s="3"/>
      <c r="G6" s="3"/>
      <c r="H6" s="4"/>
    </row>
    <row r="7" spans="1:9" ht="57">
      <c r="A7" s="3"/>
      <c r="B7" s="3"/>
      <c r="C7" s="3"/>
      <c r="D7" s="3"/>
      <c r="E7" s="3"/>
      <c r="F7" s="3"/>
      <c r="G7" s="3"/>
      <c r="H7" s="4"/>
    </row>
    <row r="8" spans="1:9" ht="108" customHeight="1">
      <c r="A8" s="3"/>
      <c r="B8" s="3"/>
      <c r="C8" s="3"/>
      <c r="D8" s="3"/>
      <c r="E8" s="3"/>
      <c r="F8" s="3"/>
      <c r="G8" s="3"/>
      <c r="H8" s="4"/>
    </row>
    <row r="10" spans="1:9" ht="30" customHeight="1">
      <c r="A10" s="5" t="s">
        <v>74</v>
      </c>
      <c r="B10" s="5"/>
      <c r="C10" s="5"/>
      <c r="D10" s="5"/>
      <c r="E10" s="5"/>
      <c r="F10" s="5"/>
      <c r="G10" s="5"/>
      <c r="H10" s="5"/>
      <c r="I10" s="5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0C65-24EC-4DA7-9465-CF3166E61564}">
  <dimension ref="A2:AE11"/>
  <sheetViews>
    <sheetView rightToLeft="1" workbookViewId="0">
      <selection activeCell="Q7" sqref="Q7:Q8"/>
    </sheetView>
  </sheetViews>
  <sheetFormatPr defaultRowHeight="18.75"/>
  <cols>
    <col min="1" max="1" width="25.140625" style="7" bestFit="1" customWidth="1"/>
    <col min="2" max="2" width="1" style="7" customWidth="1"/>
    <col min="3" max="3" width="12.28515625" style="7" bestFit="1" customWidth="1"/>
    <col min="4" max="4" width="1" style="7" customWidth="1"/>
    <col min="5" max="5" width="17.7109375" style="7" bestFit="1" customWidth="1"/>
    <col min="6" max="6" width="1" style="7" customWidth="1"/>
    <col min="7" max="7" width="17.7109375" style="7" bestFit="1" customWidth="1"/>
    <col min="8" max="8" width="1" style="7" customWidth="1"/>
    <col min="9" max="9" width="8.42578125" style="7" bestFit="1" customWidth="1"/>
    <col min="10" max="10" width="1" style="7" customWidth="1"/>
    <col min="11" max="11" width="17.5703125" style="7" bestFit="1" customWidth="1"/>
    <col min="12" max="12" width="1" style="7" customWidth="1"/>
    <col min="13" max="13" width="5.42578125" style="7" bestFit="1" customWidth="1"/>
    <col min="14" max="14" width="1" style="7" customWidth="1"/>
    <col min="15" max="15" width="10.28515625" style="7" bestFit="1" customWidth="1"/>
    <col min="16" max="16" width="1" style="7" customWidth="1"/>
    <col min="17" max="17" width="12.28515625" style="7" bestFit="1" customWidth="1"/>
    <col min="18" max="19" width="1" style="7" customWidth="1"/>
    <col min="20" max="20" width="17.7109375" style="7" bestFit="1" customWidth="1"/>
    <col min="21" max="21" width="1" style="7" customWidth="1"/>
    <col min="22" max="22" width="17.7109375" style="7" bestFit="1" customWidth="1"/>
    <col min="23" max="23" width="1" style="7" customWidth="1"/>
    <col min="24" max="24" width="26" style="7" bestFit="1" customWidth="1"/>
    <col min="25" max="25" width="1" style="7" customWidth="1"/>
    <col min="26" max="26" width="9.140625" style="7" customWidth="1"/>
    <col min="27" max="30" width="9.140625" style="7"/>
    <col min="31" max="31" width="16.42578125" style="7" hidden="1" customWidth="1"/>
    <col min="32" max="16384" width="9.140625" style="7"/>
  </cols>
  <sheetData>
    <row r="2" spans="1:31" ht="2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31" ht="2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1" ht="2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6" spans="1:31" ht="21">
      <c r="A6" s="6" t="s">
        <v>3</v>
      </c>
      <c r="C6" s="8" t="s">
        <v>75</v>
      </c>
      <c r="D6" s="8" t="s">
        <v>70</v>
      </c>
      <c r="E6" s="8" t="s">
        <v>70</v>
      </c>
      <c r="F6" s="8" t="s">
        <v>70</v>
      </c>
      <c r="G6" s="8" t="s">
        <v>70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71</v>
      </c>
      <c r="S6" s="8" t="s">
        <v>71</v>
      </c>
      <c r="T6" s="8" t="s">
        <v>71</v>
      </c>
      <c r="U6" s="8" t="s">
        <v>71</v>
      </c>
      <c r="V6" s="8" t="s">
        <v>71</v>
      </c>
      <c r="W6" s="8" t="s">
        <v>71</v>
      </c>
      <c r="X6" s="8" t="s">
        <v>71</v>
      </c>
    </row>
    <row r="7" spans="1:31" ht="21">
      <c r="A7" s="6" t="s">
        <v>3</v>
      </c>
      <c r="C7" s="6" t="s">
        <v>7</v>
      </c>
      <c r="E7" s="6" t="s">
        <v>8</v>
      </c>
      <c r="G7" s="6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6" t="s">
        <v>7</v>
      </c>
      <c r="T7" s="6" t="s">
        <v>8</v>
      </c>
      <c r="V7" s="6" t="s">
        <v>9</v>
      </c>
      <c r="X7" s="6" t="s">
        <v>12</v>
      </c>
    </row>
    <row r="8" spans="1:31" ht="21">
      <c r="A8" s="6" t="s">
        <v>3</v>
      </c>
      <c r="C8" s="6" t="s">
        <v>7</v>
      </c>
      <c r="E8" s="6" t="s">
        <v>8</v>
      </c>
      <c r="G8" s="6" t="s">
        <v>9</v>
      </c>
      <c r="I8" s="10" t="s">
        <v>7</v>
      </c>
      <c r="K8" s="10" t="s">
        <v>8</v>
      </c>
      <c r="M8" s="10" t="s">
        <v>7</v>
      </c>
      <c r="O8" s="10" t="s">
        <v>13</v>
      </c>
      <c r="Q8" s="6" t="s">
        <v>7</v>
      </c>
      <c r="T8" s="6" t="s">
        <v>8</v>
      </c>
      <c r="V8" s="6" t="s">
        <v>9</v>
      </c>
      <c r="X8" s="6" t="s">
        <v>12</v>
      </c>
      <c r="AE8" s="11">
        <v>1434511024373</v>
      </c>
    </row>
    <row r="9" spans="1:31">
      <c r="A9" s="7" t="s">
        <v>72</v>
      </c>
      <c r="C9" s="12">
        <v>12680000</v>
      </c>
      <c r="D9" s="13"/>
      <c r="E9" s="14">
        <v>400000000000</v>
      </c>
      <c r="F9" s="13"/>
      <c r="G9" s="14">
        <f>E9</f>
        <v>400000000000</v>
      </c>
      <c r="H9" s="13"/>
      <c r="I9" s="12"/>
      <c r="J9" s="13"/>
      <c r="K9" s="12"/>
      <c r="L9" s="13"/>
      <c r="M9" s="13"/>
      <c r="N9" s="13"/>
      <c r="O9" s="13">
        <v>0</v>
      </c>
      <c r="P9" s="13"/>
      <c r="Q9" s="14">
        <f>C9</f>
        <v>12680000</v>
      </c>
      <c r="R9" s="13"/>
      <c r="S9" s="13"/>
      <c r="T9" s="14">
        <f>E9</f>
        <v>400000000000</v>
      </c>
      <c r="U9" s="13"/>
      <c r="V9" s="14">
        <f>T9</f>
        <v>400000000000</v>
      </c>
      <c r="W9" s="13"/>
      <c r="X9" s="15">
        <f>V9/AE8</f>
        <v>0.27884065943294728</v>
      </c>
    </row>
    <row r="10" spans="1:31" ht="19.5" thickBot="1">
      <c r="A10" s="7" t="s">
        <v>73</v>
      </c>
      <c r="C10" s="12">
        <v>68727</v>
      </c>
      <c r="E10" s="16">
        <v>336000000000</v>
      </c>
      <c r="G10" s="17">
        <f>E10</f>
        <v>336000000000</v>
      </c>
      <c r="I10" s="14">
        <v>0</v>
      </c>
      <c r="K10" s="16">
        <v>0</v>
      </c>
      <c r="O10" s="18">
        <v>0</v>
      </c>
      <c r="Q10" s="19">
        <f>C10</f>
        <v>68727</v>
      </c>
      <c r="T10" s="17">
        <f>E10</f>
        <v>336000000000</v>
      </c>
      <c r="V10" s="17">
        <f>G10</f>
        <v>336000000000</v>
      </c>
      <c r="X10" s="20">
        <f>V10/AE8</f>
        <v>0.23422615392367571</v>
      </c>
    </row>
    <row r="11" spans="1:31" ht="19.5" thickTop="1">
      <c r="E11" s="19">
        <f>SUM(E9:E10)</f>
        <v>736000000000</v>
      </c>
      <c r="G11" s="19">
        <f>SUM(G9:G10)</f>
        <v>736000000000</v>
      </c>
      <c r="K11" s="19">
        <f>SUM(K10)</f>
        <v>0</v>
      </c>
      <c r="O11" s="13">
        <f>SUM(O9:O10)</f>
        <v>0</v>
      </c>
      <c r="T11" s="19">
        <f>SUM(T9:T10)</f>
        <v>736000000000</v>
      </c>
      <c r="V11" s="19">
        <f>SUM(V9:V10)</f>
        <v>736000000000</v>
      </c>
      <c r="X11" s="15">
        <f>V11/AE8</f>
        <v>0.51306681335662296</v>
      </c>
    </row>
  </sheetData>
  <mergeCells count="16">
    <mergeCell ref="I7:K7"/>
    <mergeCell ref="M7:O7"/>
    <mergeCell ref="Q7:Q8"/>
    <mergeCell ref="T7:T8"/>
    <mergeCell ref="V7:V8"/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4" sqref="A4:S4"/>
    </sheetView>
  </sheetViews>
  <sheetFormatPr defaultRowHeight="18.75"/>
  <cols>
    <col min="1" max="1" width="23.5703125" style="21" bestFit="1" customWidth="1"/>
    <col min="2" max="2" width="1" style="21" customWidth="1"/>
    <col min="3" max="3" width="21.7109375" style="21" bestFit="1" customWidth="1"/>
    <col min="4" max="4" width="1" style="21" customWidth="1"/>
    <col min="5" max="5" width="13.42578125" style="21" bestFit="1" customWidth="1"/>
    <col min="6" max="6" width="1" style="21" customWidth="1"/>
    <col min="7" max="7" width="11" style="21" bestFit="1" customWidth="1"/>
    <col min="8" max="8" width="1" style="21" customWidth="1"/>
    <col min="9" max="9" width="8" style="21" bestFit="1" customWidth="1"/>
    <col min="10" max="10" width="1" style="21" customWidth="1"/>
    <col min="11" max="11" width="16.140625" style="21" bestFit="1" customWidth="1"/>
    <col min="12" max="12" width="1" style="21" customWidth="1"/>
    <col min="13" max="13" width="14.85546875" style="21" bestFit="1" customWidth="1"/>
    <col min="14" max="14" width="1" style="21" customWidth="1"/>
    <col min="15" max="15" width="14.7109375" style="21" bestFit="1" customWidth="1"/>
    <col min="16" max="16" width="1" style="21" customWidth="1"/>
    <col min="17" max="17" width="16.140625" style="21" bestFit="1" customWidth="1"/>
    <col min="18" max="18" width="1" style="21" customWidth="1"/>
    <col min="19" max="19" width="17.85546875" style="21" bestFit="1" customWidth="1"/>
    <col min="20" max="20" width="1" style="21" customWidth="1"/>
    <col min="21" max="21" width="9.140625" style="21" customWidth="1"/>
    <col min="22" max="16384" width="9.140625" style="21"/>
  </cols>
  <sheetData>
    <row r="2" spans="1:19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1">
      <c r="A6" s="22" t="s">
        <v>16</v>
      </c>
      <c r="C6" s="22" t="s">
        <v>17</v>
      </c>
      <c r="D6" s="22" t="s">
        <v>17</v>
      </c>
      <c r="E6" s="22" t="s">
        <v>17</v>
      </c>
      <c r="F6" s="22" t="s">
        <v>17</v>
      </c>
      <c r="G6" s="22" t="s">
        <v>17</v>
      </c>
      <c r="H6" s="22" t="s">
        <v>17</v>
      </c>
      <c r="I6" s="22" t="s">
        <v>17</v>
      </c>
      <c r="K6" s="22" t="s">
        <v>4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1">
      <c r="A7" s="22" t="s">
        <v>16</v>
      </c>
      <c r="C7" s="22" t="s">
        <v>18</v>
      </c>
      <c r="E7" s="22" t="s">
        <v>19</v>
      </c>
      <c r="G7" s="22" t="s">
        <v>20</v>
      </c>
      <c r="I7" s="22" t="s">
        <v>14</v>
      </c>
      <c r="K7" s="22" t="s">
        <v>21</v>
      </c>
      <c r="M7" s="22" t="s">
        <v>22</v>
      </c>
      <c r="O7" s="22" t="s">
        <v>23</v>
      </c>
      <c r="Q7" s="22" t="s">
        <v>21</v>
      </c>
      <c r="S7" s="22" t="s">
        <v>15</v>
      </c>
    </row>
    <row r="8" spans="1:19" ht="21">
      <c r="A8" s="23" t="s">
        <v>24</v>
      </c>
      <c r="C8" s="21" t="s">
        <v>25</v>
      </c>
      <c r="E8" s="21" t="s">
        <v>26</v>
      </c>
      <c r="G8" s="21" t="s">
        <v>27</v>
      </c>
      <c r="I8" s="24">
        <v>0</v>
      </c>
      <c r="K8" s="24">
        <v>60217940502</v>
      </c>
      <c r="M8" s="24">
        <v>14568774857</v>
      </c>
      <c r="O8" s="24">
        <v>0</v>
      </c>
      <c r="Q8" s="24">
        <v>74786715359</v>
      </c>
      <c r="S8" s="21" t="s">
        <v>28</v>
      </c>
    </row>
    <row r="9" spans="1:19" ht="21">
      <c r="A9" s="23" t="s">
        <v>24</v>
      </c>
      <c r="C9" s="21" t="s">
        <v>29</v>
      </c>
      <c r="E9" s="21" t="s">
        <v>30</v>
      </c>
      <c r="G9" s="21" t="s">
        <v>31</v>
      </c>
      <c r="I9" s="24">
        <v>25</v>
      </c>
      <c r="K9" s="24">
        <v>261000000000</v>
      </c>
      <c r="M9" s="24">
        <v>5541780821</v>
      </c>
      <c r="O9" s="24">
        <v>5541780821</v>
      </c>
      <c r="Q9" s="24">
        <v>261000000000</v>
      </c>
      <c r="S9" s="21" t="s">
        <v>32</v>
      </c>
    </row>
    <row r="10" spans="1:19" ht="21">
      <c r="A10" s="23" t="s">
        <v>33</v>
      </c>
      <c r="C10" s="21" t="s">
        <v>34</v>
      </c>
      <c r="E10" s="21" t="s">
        <v>26</v>
      </c>
      <c r="G10" s="21" t="s">
        <v>31</v>
      </c>
      <c r="I10" s="24">
        <v>0</v>
      </c>
      <c r="K10" s="24">
        <v>1810989511</v>
      </c>
      <c r="M10" s="24">
        <v>0</v>
      </c>
      <c r="O10" s="24">
        <v>1810989511</v>
      </c>
      <c r="Q10" s="24">
        <v>0</v>
      </c>
      <c r="S10" s="21" t="s">
        <v>35</v>
      </c>
    </row>
    <row r="11" spans="1:19" ht="21">
      <c r="A11" s="23" t="s">
        <v>36</v>
      </c>
      <c r="C11" s="21" t="s">
        <v>37</v>
      </c>
      <c r="E11" s="21" t="s">
        <v>26</v>
      </c>
      <c r="G11" s="21" t="s">
        <v>31</v>
      </c>
      <c r="I11" s="24">
        <v>0</v>
      </c>
      <c r="K11" s="24">
        <v>211498022</v>
      </c>
      <c r="M11" s="24">
        <v>894360</v>
      </c>
      <c r="O11" s="24">
        <v>212392382</v>
      </c>
      <c r="Q11" s="24">
        <v>0</v>
      </c>
      <c r="S11" s="21" t="s">
        <v>35</v>
      </c>
    </row>
    <row r="12" spans="1:19" ht="21">
      <c r="A12" s="23" t="s">
        <v>24</v>
      </c>
      <c r="C12" s="21" t="s">
        <v>38</v>
      </c>
      <c r="E12" s="21" t="s">
        <v>30</v>
      </c>
      <c r="G12" s="21" t="s">
        <v>39</v>
      </c>
      <c r="I12" s="24">
        <v>26</v>
      </c>
      <c r="K12" s="24">
        <v>400000000000</v>
      </c>
      <c r="M12" s="24">
        <v>8832876712</v>
      </c>
      <c r="O12" s="24">
        <v>8832876712</v>
      </c>
      <c r="Q12" s="24">
        <v>400000000000</v>
      </c>
      <c r="S12" s="21" t="s">
        <v>40</v>
      </c>
    </row>
    <row r="13" spans="1:19" ht="21.75" thickBot="1">
      <c r="A13" s="23" t="s">
        <v>41</v>
      </c>
      <c r="C13" s="21" t="s">
        <v>42</v>
      </c>
      <c r="E13" s="21" t="s">
        <v>26</v>
      </c>
      <c r="G13" s="21" t="s">
        <v>43</v>
      </c>
      <c r="I13" s="24">
        <v>0</v>
      </c>
      <c r="K13" s="25">
        <v>470000</v>
      </c>
      <c r="M13" s="25">
        <v>2032940654</v>
      </c>
      <c r="O13" s="25">
        <v>1408619504</v>
      </c>
      <c r="Q13" s="25">
        <v>624791150</v>
      </c>
      <c r="S13" s="21" t="s">
        <v>44</v>
      </c>
    </row>
    <row r="14" spans="1:19" ht="19.5" thickTop="1">
      <c r="K14" s="24">
        <f>SUM(K8:K13)</f>
        <v>723240898035</v>
      </c>
      <c r="M14" s="24">
        <f>SUM(M8:M13)</f>
        <v>30977267404</v>
      </c>
      <c r="O14" s="24">
        <f>SUM(O8:O13)</f>
        <v>17806658930</v>
      </c>
      <c r="Q14" s="24">
        <f>SUM(Q8:Q13)</f>
        <v>736411506509</v>
      </c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5"/>
  <sheetViews>
    <sheetView rightToLeft="1" workbookViewId="0">
      <selection activeCell="K20" sqref="K20"/>
    </sheetView>
  </sheetViews>
  <sheetFormatPr defaultRowHeight="18.75"/>
  <cols>
    <col min="1" max="1" width="19.7109375" style="21" bestFit="1" customWidth="1"/>
    <col min="2" max="2" width="1" style="21" customWidth="1"/>
    <col min="3" max="3" width="14" style="21" bestFit="1" customWidth="1"/>
    <col min="4" max="5" width="1" style="21" customWidth="1"/>
    <col min="6" max="6" width="8" style="21" bestFit="1" customWidth="1"/>
    <col min="7" max="7" width="1" style="21" customWidth="1"/>
    <col min="8" max="8" width="15" style="21" bestFit="1" customWidth="1"/>
    <col min="9" max="9" width="1" style="21" customWidth="1"/>
    <col min="10" max="10" width="10.7109375" style="21" bestFit="1" customWidth="1"/>
    <col min="11" max="11" width="1" style="21" customWidth="1"/>
    <col min="12" max="12" width="15" style="21" bestFit="1" customWidth="1"/>
    <col min="13" max="13" width="1" style="21" customWidth="1"/>
    <col min="14" max="14" width="14.85546875" style="21" bestFit="1" customWidth="1"/>
    <col min="15" max="15" width="1" style="21" customWidth="1"/>
    <col min="16" max="16" width="11" style="21" bestFit="1" customWidth="1"/>
    <col min="17" max="17" width="1" style="21" customWidth="1"/>
    <col min="18" max="18" width="15" style="21" bestFit="1" customWidth="1"/>
    <col min="19" max="19" width="1" style="21" customWidth="1"/>
    <col min="20" max="20" width="9.140625" style="21" customWidth="1"/>
    <col min="21" max="16384" width="9.140625" style="21"/>
  </cols>
  <sheetData>
    <row r="2" spans="1:18" ht="21">
      <c r="D2" s="22" t="s">
        <v>0</v>
      </c>
      <c r="E2" s="22" t="s">
        <v>0</v>
      </c>
      <c r="F2" s="22" t="s">
        <v>0</v>
      </c>
      <c r="G2" s="22" t="s">
        <v>0</v>
      </c>
    </row>
    <row r="3" spans="1:18" ht="21">
      <c r="D3" s="22" t="s">
        <v>45</v>
      </c>
      <c r="E3" s="22" t="s">
        <v>45</v>
      </c>
      <c r="F3" s="22" t="s">
        <v>45</v>
      </c>
      <c r="G3" s="22" t="s">
        <v>45</v>
      </c>
    </row>
    <row r="4" spans="1:18" ht="21">
      <c r="D4" s="22" t="s">
        <v>2</v>
      </c>
      <c r="E4" s="22" t="s">
        <v>2</v>
      </c>
      <c r="F4" s="22" t="s">
        <v>2</v>
      </c>
      <c r="G4" s="22" t="s">
        <v>2</v>
      </c>
    </row>
    <row r="6" spans="1:18" ht="21">
      <c r="A6" s="22" t="s">
        <v>46</v>
      </c>
      <c r="B6" s="22" t="s">
        <v>46</v>
      </c>
      <c r="C6" s="22" t="s">
        <v>46</v>
      </c>
      <c r="D6" s="22" t="s">
        <v>46</v>
      </c>
      <c r="E6" s="22" t="s">
        <v>46</v>
      </c>
      <c r="F6" s="22" t="s">
        <v>46</v>
      </c>
      <c r="H6" s="22" t="s">
        <v>47</v>
      </c>
      <c r="I6" s="22" t="s">
        <v>47</v>
      </c>
      <c r="J6" s="22" t="s">
        <v>47</v>
      </c>
      <c r="K6" s="22" t="s">
        <v>47</v>
      </c>
      <c r="L6" s="22" t="s">
        <v>47</v>
      </c>
      <c r="N6" s="22" t="s">
        <v>48</v>
      </c>
      <c r="O6" s="22" t="s">
        <v>48</v>
      </c>
      <c r="P6" s="22" t="s">
        <v>48</v>
      </c>
      <c r="Q6" s="22" t="s">
        <v>48</v>
      </c>
      <c r="R6" s="22" t="s">
        <v>48</v>
      </c>
    </row>
    <row r="7" spans="1:18" ht="21">
      <c r="A7" s="22" t="s">
        <v>49</v>
      </c>
      <c r="C7" s="22" t="s">
        <v>50</v>
      </c>
      <c r="F7" s="22" t="s">
        <v>14</v>
      </c>
      <c r="H7" s="22" t="s">
        <v>51</v>
      </c>
      <c r="J7" s="22" t="s">
        <v>52</v>
      </c>
      <c r="L7" s="22" t="s">
        <v>53</v>
      </c>
      <c r="N7" s="22" t="s">
        <v>51</v>
      </c>
      <c r="P7" s="22" t="s">
        <v>52</v>
      </c>
      <c r="R7" s="22" t="s">
        <v>53</v>
      </c>
    </row>
    <row r="8" spans="1:18" ht="21">
      <c r="A8" s="23" t="s">
        <v>24</v>
      </c>
      <c r="C8" s="24">
        <v>5</v>
      </c>
      <c r="F8" s="24">
        <v>0</v>
      </c>
      <c r="H8" s="24">
        <v>194117324</v>
      </c>
      <c r="J8" s="24">
        <v>0</v>
      </c>
      <c r="L8" s="24">
        <v>194117324</v>
      </c>
      <c r="N8" s="24">
        <v>438770251</v>
      </c>
      <c r="P8" s="24">
        <v>0</v>
      </c>
      <c r="R8" s="24">
        <v>438770251</v>
      </c>
    </row>
    <row r="9" spans="1:18" ht="21">
      <c r="A9" s="23" t="s">
        <v>24</v>
      </c>
      <c r="C9" s="24">
        <v>28</v>
      </c>
      <c r="F9" s="24">
        <v>25</v>
      </c>
      <c r="H9" s="24">
        <v>5541780821</v>
      </c>
      <c r="J9" s="24">
        <v>0</v>
      </c>
      <c r="L9" s="24">
        <v>5541780821</v>
      </c>
      <c r="N9" s="24">
        <v>37480821969</v>
      </c>
      <c r="P9" s="24">
        <v>13455590</v>
      </c>
      <c r="R9" s="24">
        <v>37467366379</v>
      </c>
    </row>
    <row r="10" spans="1:18" ht="21">
      <c r="A10" s="23" t="s">
        <v>33</v>
      </c>
      <c r="C10" s="24">
        <v>21</v>
      </c>
      <c r="F10" s="24">
        <v>0</v>
      </c>
      <c r="H10" s="24">
        <v>0</v>
      </c>
      <c r="J10" s="24">
        <v>0</v>
      </c>
      <c r="L10" s="24">
        <v>0</v>
      </c>
      <c r="N10" s="24">
        <v>24709065</v>
      </c>
      <c r="P10" s="24">
        <v>0</v>
      </c>
      <c r="R10" s="24">
        <v>24709065</v>
      </c>
    </row>
    <row r="11" spans="1:18" ht="21">
      <c r="A11" s="23" t="s">
        <v>33</v>
      </c>
      <c r="C11" s="24">
        <v>22</v>
      </c>
      <c r="F11" s="24">
        <v>27</v>
      </c>
      <c r="H11" s="24">
        <v>0</v>
      </c>
      <c r="J11" s="24">
        <v>0</v>
      </c>
      <c r="L11" s="24">
        <v>0</v>
      </c>
      <c r="N11" s="24">
        <v>1645051631</v>
      </c>
      <c r="P11" s="24">
        <v>0</v>
      </c>
      <c r="R11" s="24">
        <v>1645051631</v>
      </c>
    </row>
    <row r="12" spans="1:18" ht="21">
      <c r="A12" s="23" t="s">
        <v>36</v>
      </c>
      <c r="C12" s="24">
        <v>1</v>
      </c>
      <c r="F12" s="24">
        <v>0</v>
      </c>
      <c r="H12" s="24">
        <v>894360</v>
      </c>
      <c r="J12" s="24">
        <v>0</v>
      </c>
      <c r="L12" s="24">
        <v>894360</v>
      </c>
      <c r="N12" s="24">
        <v>5046724</v>
      </c>
      <c r="P12" s="24">
        <v>0</v>
      </c>
      <c r="R12" s="24">
        <v>5046724</v>
      </c>
    </row>
    <row r="13" spans="1:18" ht="21">
      <c r="A13" s="23" t="s">
        <v>33</v>
      </c>
      <c r="C13" s="24">
        <v>27</v>
      </c>
      <c r="F13" s="24">
        <v>22.5</v>
      </c>
      <c r="H13" s="24">
        <v>0</v>
      </c>
      <c r="J13" s="24">
        <v>0</v>
      </c>
      <c r="L13" s="24">
        <v>0</v>
      </c>
      <c r="N13" s="24">
        <v>708682178</v>
      </c>
      <c r="P13" s="24">
        <v>311012</v>
      </c>
      <c r="R13" s="24">
        <v>708371166</v>
      </c>
    </row>
    <row r="14" spans="1:18" ht="21.75" thickBot="1">
      <c r="A14" s="23" t="s">
        <v>24</v>
      </c>
      <c r="C14" s="24">
        <v>25</v>
      </c>
      <c r="F14" s="24">
        <v>26</v>
      </c>
      <c r="H14" s="25">
        <v>8547945206</v>
      </c>
      <c r="J14" s="25">
        <v>-4985342</v>
      </c>
      <c r="L14" s="25">
        <v>8552930548</v>
      </c>
      <c r="N14" s="25">
        <v>52997260270</v>
      </c>
      <c r="P14" s="25">
        <v>57972069</v>
      </c>
      <c r="R14" s="25">
        <v>52939288201</v>
      </c>
    </row>
    <row r="15" spans="1:18" ht="19.5" thickTop="1">
      <c r="H15" s="24">
        <f>SUM(H8:H14)</f>
        <v>14284737711</v>
      </c>
      <c r="J15" s="24">
        <f>SUM(J8:J14)</f>
        <v>-4985342</v>
      </c>
      <c r="L15" s="24">
        <f>SUM(L8:L14)</f>
        <v>14289723053</v>
      </c>
      <c r="N15" s="24">
        <f>SUM(N8:N14)</f>
        <v>93300342088</v>
      </c>
      <c r="P15" s="24">
        <f>SUM(P8:P14)</f>
        <v>71738671</v>
      </c>
      <c r="R15" s="24">
        <f>SUM(R8:R14)</f>
        <v>93228603417</v>
      </c>
    </row>
  </sheetData>
  <mergeCells count="15">
    <mergeCell ref="P7"/>
    <mergeCell ref="R7"/>
    <mergeCell ref="N6:R6"/>
    <mergeCell ref="D2:G2"/>
    <mergeCell ref="D3:G3"/>
    <mergeCell ref="D4:G4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workbookViewId="0">
      <selection activeCell="H14" activeCellId="1" sqref="E14 H14"/>
    </sheetView>
  </sheetViews>
  <sheetFormatPr defaultRowHeight="18.75"/>
  <cols>
    <col min="1" max="1" width="19.7109375" style="21" bestFit="1" customWidth="1"/>
    <col min="2" max="2" width="1" style="21" customWidth="1"/>
    <col min="3" max="3" width="20.7109375" style="21" bestFit="1" customWidth="1"/>
    <col min="4" max="4" width="1" style="21" customWidth="1"/>
    <col min="5" max="5" width="27.7109375" style="21" bestFit="1" customWidth="1"/>
    <col min="6" max="7" width="1" style="21" customWidth="1"/>
    <col min="8" max="8" width="27.7109375" style="21" bestFit="1" customWidth="1"/>
    <col min="9" max="10" width="1" style="21" customWidth="1"/>
    <col min="11" max="11" width="9.140625" style="21" customWidth="1"/>
    <col min="12" max="16384" width="9.140625" style="21"/>
  </cols>
  <sheetData>
    <row r="2" spans="1:9" ht="21"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</row>
    <row r="3" spans="1:9" ht="21">
      <c r="B3" s="22" t="s">
        <v>45</v>
      </c>
      <c r="C3" s="22" t="s">
        <v>45</v>
      </c>
      <c r="D3" s="22" t="s">
        <v>45</v>
      </c>
      <c r="E3" s="22" t="s">
        <v>45</v>
      </c>
      <c r="F3" s="22" t="s">
        <v>45</v>
      </c>
    </row>
    <row r="4" spans="1:9" ht="21"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</row>
    <row r="6" spans="1:9" ht="21">
      <c r="A6" s="22" t="s">
        <v>56</v>
      </c>
      <c r="B6" s="22" t="s">
        <v>56</v>
      </c>
      <c r="C6" s="22" t="s">
        <v>56</v>
      </c>
      <c r="E6" s="22" t="s">
        <v>47</v>
      </c>
      <c r="F6" s="22" t="s">
        <v>47</v>
      </c>
      <c r="H6" s="22" t="s">
        <v>48</v>
      </c>
      <c r="I6" s="22" t="s">
        <v>48</v>
      </c>
    </row>
    <row r="7" spans="1:9" ht="21">
      <c r="A7" s="22" t="s">
        <v>57</v>
      </c>
      <c r="C7" s="22" t="s">
        <v>18</v>
      </c>
      <c r="E7" s="22" t="s">
        <v>58</v>
      </c>
      <c r="H7" s="22" t="s">
        <v>58</v>
      </c>
    </row>
    <row r="8" spans="1:9" ht="21">
      <c r="A8" s="23" t="s">
        <v>24</v>
      </c>
      <c r="C8" s="21" t="s">
        <v>25</v>
      </c>
      <c r="E8" s="24">
        <v>194117324</v>
      </c>
      <c r="H8" s="24">
        <v>438770251</v>
      </c>
    </row>
    <row r="9" spans="1:9" ht="21">
      <c r="A9" s="23" t="s">
        <v>24</v>
      </c>
      <c r="C9" s="21" t="s">
        <v>29</v>
      </c>
      <c r="E9" s="24">
        <v>5541780821</v>
      </c>
      <c r="H9" s="24">
        <v>37480821969</v>
      </c>
    </row>
    <row r="10" spans="1:9" ht="21">
      <c r="A10" s="23" t="s">
        <v>33</v>
      </c>
      <c r="C10" s="21" t="s">
        <v>34</v>
      </c>
      <c r="E10" s="24">
        <v>0</v>
      </c>
      <c r="H10" s="24">
        <v>24709065</v>
      </c>
    </row>
    <row r="11" spans="1:9" ht="21">
      <c r="A11" s="23" t="s">
        <v>33</v>
      </c>
      <c r="C11" s="21" t="s">
        <v>59</v>
      </c>
      <c r="E11" s="24">
        <v>0</v>
      </c>
      <c r="H11" s="24">
        <v>1645051631</v>
      </c>
    </row>
    <row r="12" spans="1:9" ht="21">
      <c r="A12" s="23" t="s">
        <v>36</v>
      </c>
      <c r="C12" s="21" t="s">
        <v>37</v>
      </c>
      <c r="E12" s="24">
        <v>894360</v>
      </c>
      <c r="H12" s="24">
        <v>5046724</v>
      </c>
    </row>
    <row r="13" spans="1:9" ht="21">
      <c r="A13" s="23" t="s">
        <v>33</v>
      </c>
      <c r="C13" s="21" t="s">
        <v>60</v>
      </c>
      <c r="E13" s="24">
        <v>0</v>
      </c>
      <c r="H13" s="24">
        <v>708682178</v>
      </c>
    </row>
    <row r="14" spans="1:9" ht="21.75" thickBot="1">
      <c r="A14" s="23" t="s">
        <v>24</v>
      </c>
      <c r="C14" s="21" t="s">
        <v>38</v>
      </c>
      <c r="E14" s="25">
        <v>8547945206</v>
      </c>
      <c r="H14" s="25">
        <v>52997260270</v>
      </c>
    </row>
    <row r="15" spans="1:9" ht="19.5" thickTop="1">
      <c r="E15" s="24">
        <f>SUM(E8:E14)</f>
        <v>14284737711</v>
      </c>
      <c r="H15" s="24">
        <f>SUM(H8:H14)</f>
        <v>93300342088</v>
      </c>
    </row>
  </sheetData>
  <mergeCells count="10">
    <mergeCell ref="H7"/>
    <mergeCell ref="H6:I6"/>
    <mergeCell ref="B2:F2"/>
    <mergeCell ref="B3:F3"/>
    <mergeCell ref="B4:F4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4" sqref="A4:E4"/>
    </sheetView>
  </sheetViews>
  <sheetFormatPr defaultRowHeight="18.75"/>
  <cols>
    <col min="1" max="1" width="35.7109375" style="21" bestFit="1" customWidth="1"/>
    <col min="2" max="2" width="1" style="21" customWidth="1"/>
    <col min="3" max="3" width="11" style="21" bestFit="1" customWidth="1"/>
    <col min="4" max="4" width="1" style="21" customWidth="1"/>
    <col min="5" max="5" width="12.140625" style="21" bestFit="1" customWidth="1"/>
    <col min="6" max="6" width="1" style="21" customWidth="1"/>
    <col min="7" max="7" width="9.140625" style="21" customWidth="1"/>
    <col min="8" max="16384" width="9.140625" style="21"/>
  </cols>
  <sheetData>
    <row r="2" spans="1:5" ht="21">
      <c r="A2" s="22" t="s">
        <v>0</v>
      </c>
      <c r="B2" s="22"/>
      <c r="C2" s="22"/>
      <c r="D2" s="22"/>
      <c r="E2" s="22"/>
    </row>
    <row r="3" spans="1:5" ht="21">
      <c r="A3" s="22" t="s">
        <v>45</v>
      </c>
      <c r="B3" s="22"/>
      <c r="C3" s="22"/>
      <c r="D3" s="22"/>
      <c r="E3" s="22"/>
    </row>
    <row r="4" spans="1:5" ht="21">
      <c r="A4" s="22" t="s">
        <v>2</v>
      </c>
      <c r="B4" s="22"/>
      <c r="C4" s="22"/>
      <c r="D4" s="22"/>
      <c r="E4" s="22"/>
    </row>
    <row r="6" spans="1:5" ht="21">
      <c r="A6" s="22" t="s">
        <v>61</v>
      </c>
      <c r="C6" s="22" t="s">
        <v>47</v>
      </c>
      <c r="E6" s="22" t="s">
        <v>6</v>
      </c>
    </row>
    <row r="7" spans="1:5" ht="21">
      <c r="A7" s="22" t="s">
        <v>61</v>
      </c>
      <c r="C7" s="22" t="s">
        <v>21</v>
      </c>
      <c r="E7" s="22" t="s">
        <v>21</v>
      </c>
    </row>
    <row r="8" spans="1:5" ht="21">
      <c r="A8" s="23" t="s">
        <v>61</v>
      </c>
      <c r="C8" s="24">
        <v>13782909</v>
      </c>
      <c r="E8" s="24">
        <v>247454709</v>
      </c>
    </row>
    <row r="9" spans="1:5" ht="21">
      <c r="A9" s="23" t="s">
        <v>62</v>
      </c>
      <c r="C9" s="24">
        <v>0</v>
      </c>
      <c r="E9" s="24">
        <v>63641333</v>
      </c>
    </row>
    <row r="10" spans="1:5" ht="21.75" thickBot="1">
      <c r="A10" s="23" t="s">
        <v>63</v>
      </c>
      <c r="C10" s="25">
        <v>0</v>
      </c>
      <c r="E10" s="25">
        <v>0</v>
      </c>
    </row>
    <row r="11" spans="1:5" ht="21.75" thickTop="1">
      <c r="A11" s="23" t="s">
        <v>54</v>
      </c>
      <c r="C11" s="24">
        <v>13782909</v>
      </c>
      <c r="E11" s="24">
        <v>311096042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G18" sqref="G18"/>
    </sheetView>
  </sheetViews>
  <sheetFormatPr defaultRowHeight="18.75"/>
  <cols>
    <col min="1" max="1" width="24" style="21" bestFit="1" customWidth="1"/>
    <col min="2" max="2" width="1" style="21" customWidth="1"/>
    <col min="3" max="3" width="15" style="21" bestFit="1" customWidth="1"/>
    <col min="4" max="4" width="1" style="21" customWidth="1"/>
    <col min="5" max="5" width="17.28515625" style="21" bestFit="1" customWidth="1"/>
    <col min="6" max="6" width="1" style="21" customWidth="1"/>
    <col min="7" max="7" width="9.140625" style="21" customWidth="1"/>
    <col min="8" max="8" width="1" style="21" customWidth="1"/>
    <col min="9" max="9" width="9.140625" style="21" customWidth="1"/>
    <col min="10" max="16384" width="9.140625" style="21"/>
  </cols>
  <sheetData>
    <row r="2" spans="1:7" ht="21">
      <c r="A2" s="22" t="s">
        <v>0</v>
      </c>
      <c r="B2" s="22"/>
      <c r="C2" s="22"/>
      <c r="D2" s="22"/>
      <c r="E2" s="22"/>
      <c r="F2" s="22"/>
      <c r="G2" s="22"/>
    </row>
    <row r="3" spans="1:7" ht="21">
      <c r="A3" s="22" t="s">
        <v>45</v>
      </c>
      <c r="B3" s="22"/>
      <c r="C3" s="22"/>
      <c r="D3" s="22"/>
      <c r="E3" s="22"/>
      <c r="F3" s="22"/>
      <c r="G3" s="22"/>
    </row>
    <row r="4" spans="1:7" ht="21">
      <c r="A4" s="22" t="s">
        <v>2</v>
      </c>
      <c r="B4" s="22"/>
      <c r="C4" s="22"/>
      <c r="D4" s="22"/>
      <c r="E4" s="22"/>
      <c r="F4" s="22"/>
      <c r="G4" s="22"/>
    </row>
    <row r="6" spans="1:7" ht="21">
      <c r="A6" s="22" t="s">
        <v>49</v>
      </c>
      <c r="C6" s="22" t="s">
        <v>21</v>
      </c>
      <c r="E6" s="22" t="s">
        <v>55</v>
      </c>
      <c r="G6" s="22" t="s">
        <v>12</v>
      </c>
    </row>
    <row r="7" spans="1:7" ht="21">
      <c r="A7" s="23" t="s">
        <v>64</v>
      </c>
      <c r="C7" s="24">
        <v>0</v>
      </c>
      <c r="E7" s="21" t="s">
        <v>35</v>
      </c>
      <c r="G7" s="21" t="s">
        <v>35</v>
      </c>
    </row>
    <row r="8" spans="1:7" ht="21">
      <c r="A8" s="23" t="s">
        <v>65</v>
      </c>
      <c r="C8" s="24">
        <v>0</v>
      </c>
      <c r="E8" s="21" t="s">
        <v>35</v>
      </c>
      <c r="G8" s="21" t="s">
        <v>35</v>
      </c>
    </row>
    <row r="9" spans="1:7" ht="21">
      <c r="A9" s="23" t="s">
        <v>66</v>
      </c>
      <c r="C9" s="24">
        <v>14284737711</v>
      </c>
      <c r="E9" s="21" t="s">
        <v>67</v>
      </c>
      <c r="G9" s="21" t="s">
        <v>68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2023-09-30T10:31:00Z</dcterms:modified>
</cp:coreProperties>
</file>