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پرتفو ماهانه\1402\"/>
    </mc:Choice>
  </mc:AlternateContent>
  <xr:revisionPtr revIDLastSave="0" documentId="13_ncr:1_{177D3F32-2774-4DDE-BBEE-2AAE4611514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5" l="1"/>
  <c r="H16" i="13"/>
  <c r="E16" i="13"/>
  <c r="I16" i="7"/>
  <c r="J16" i="7"/>
  <c r="K16" i="7"/>
  <c r="L16" i="7"/>
  <c r="M16" i="7"/>
  <c r="N16" i="7"/>
  <c r="O16" i="7"/>
  <c r="P16" i="7"/>
  <c r="Q16" i="7"/>
  <c r="R16" i="7"/>
  <c r="H16" i="7"/>
  <c r="S12" i="6"/>
  <c r="L12" i="6"/>
  <c r="M12" i="6"/>
  <c r="N12" i="6"/>
  <c r="O12" i="6"/>
  <c r="P12" i="6"/>
  <c r="Q12" i="6"/>
  <c r="K12" i="6"/>
  <c r="G10" i="17"/>
  <c r="G11" i="17" s="1"/>
  <c r="O11" i="17"/>
  <c r="K11" i="17"/>
  <c r="Q10" i="17"/>
  <c r="T9" i="17"/>
  <c r="Q9" i="17"/>
  <c r="G9" i="17"/>
  <c r="T10" i="17" l="1"/>
  <c r="V10" i="17" s="1"/>
  <c r="X10" i="17" s="1"/>
  <c r="E11" i="17"/>
  <c r="V9" i="17"/>
  <c r="T11" i="17" l="1"/>
  <c r="V11" i="17"/>
  <c r="X11" i="17" s="1"/>
  <c r="X9" i="17"/>
</calcChain>
</file>

<file path=xl/sharedStrings.xml><?xml version="1.0" encoding="utf-8"?>
<sst xmlns="http://schemas.openxmlformats.org/spreadsheetml/2006/main" count="193" uniqueCount="71">
  <si>
    <t>صندوق سرمایه ‏گذاری خصوصی اکسیر زیست پارسیان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</si>
  <si>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</si>
  <si>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</si>
  <si>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</si>
  <si>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</si>
  <si>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</si>
  <si>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</si>
  <si>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</si>
  <si>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</si>
  <si>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</si>
  <si>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</si>
  <si>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</si>
  <si>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</si>
  <si>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</si>
  <si>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</si>
  <si>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</si>
  <si>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</si>
  <si>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</si>
  <si>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</si>
  <si>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</si>
  <si>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</si>
  <si>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</si>
  <si>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</si>
  <si>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</si>
  <si>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</si>
  <si>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</si>
  <si>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</si>
  <si>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</si>
  <si>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209.420.15206555.1</t>
  </si>
  <si>
    <t>سپرده بلند مدت</t>
  </si>
  <si>
    <t>1401/10/05</t>
  </si>
  <si>
    <t>209.307.15206555.1</t>
  </si>
  <si>
    <t>1401/12/24</t>
  </si>
  <si>
    <t xml:space="preserve">بانک خاورمیانه سعادت آباد </t>
  </si>
  <si>
    <t>100610810707075396</t>
  </si>
  <si>
    <t>1402/05/30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</si>
  <si>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</si>
  <si>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</si>
  <si>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</si>
  <si>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</si>
  <si>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</si>
  <si>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</si>
  <si>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</si>
  <si>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</si>
  <si>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</si>
  <si>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</si>
  <si>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گردشگری دادمان</t>
  </si>
  <si>
    <t>بانک رفاه میهن</t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</si>
  <si>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</si>
  <si>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</si>
  <si>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</si>
  <si>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</si>
  <si>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153.9967.1310369.1</t>
  </si>
  <si>
    <t xml:space="preserve"> 153.1405.1310369.1</t>
  </si>
  <si>
    <t>348559847</t>
  </si>
  <si>
    <t>153.333.1310369.1</t>
  </si>
  <si>
    <t>سایر درآمدها</t>
  </si>
  <si>
    <t>معین برای سایر درآمدهای تنزیل سود بانک</t>
  </si>
  <si>
    <t>سرمایه‌گذاری در سهام</t>
  </si>
  <si>
    <t>0.00%</t>
  </si>
  <si>
    <t>سرمایه‌گذاری در اوراق بهادار</t>
  </si>
  <si>
    <t>درآمد سپرده بانکی</t>
  </si>
  <si>
    <t>100.00%</t>
  </si>
  <si>
    <t>0.91%</t>
  </si>
  <si>
    <t>صورت وضعیت پورتفوی صندوق سرمایه‌گذاری
خصوصی اکسیر زیست پارسیان</t>
  </si>
  <si>
    <t>1401/11/30</t>
  </si>
  <si>
    <t>1401/12/29</t>
  </si>
  <si>
    <t>کل داراییها</t>
  </si>
  <si>
    <t>شرکت نیواد فارمد سلامت</t>
  </si>
  <si>
    <t>شرکت طبیب درمان پژوهش قلب</t>
  </si>
  <si>
    <t>برای ماه منتهی به 30 آذر ماه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</si>
</sst>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name val="Calibri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0"/>
      <color rgb="FF000000"/>
      <name val="IRANSans"/>
      <family val="2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164" fontId="6" fillId="0" borderId="0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/>
    <xf numFmtId="10" fontId="6" fillId="0" borderId="0" xfId="3" applyNumberFormat="1" applyFont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Border="1"/>
    <xf numFmtId="0" fontId="6" fillId="0" borderId="3" xfId="1" applyFont="1" applyBorder="1" applyAlignment="1">
      <alignment horizontal="center" vertical="center"/>
    </xf>
    <xf numFmtId="10" fontId="6" fillId="0" borderId="3" xfId="3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/>
    <xf numFmtId="0" fontId="8" fillId="0" borderId="0" xfId="0" applyFont="1"/>
    <xf numFmtId="3" fontId="6" fillId="0" borderId="0" xfId="0" applyNumberFormat="1" applyFont="1"/>
    <xf numFmtId="0" fontId="5" fillId="0" borderId="0" xfId="0" applyFont="1" applyAlignment="1">
      <alignment horizontal="center" vertical="center"/>
    </xf>
    <xf numFmtId="3" fontId="6" fillId="0" borderId="1" xfId="0" applyNumberFormat="1" applyFont="1" applyBorder="1"/>
    <xf numFmtId="0" fontId="6" fillId="0" borderId="1" xfId="0" applyFont="1" applyBorder="1"/>
    <xf numFmtId="3" fontId="6" fillId="0" borderId="4" xfId="0" applyNumberFormat="1" applyFont="1" applyBorder="1"/>
    <xf numFmtId="10" fontId="6" fillId="0" borderId="0" xfId="0" applyNumberFormat="1" applyFont="1"/>
    <xf numFmtId="10" fontId="6" fillId="0" borderId="3" xfId="0" applyNumberFormat="1" applyFont="1" applyBorder="1"/>
    <xf numFmtId="10" fontId="6" fillId="0" borderId="1" xfId="0" applyNumberFormat="1" applyFont="1" applyBorder="1"/>
    <xf numFmtId="3" fontId="6" fillId="0" borderId="3" xfId="0" applyNumberFormat="1" applyFont="1" applyBorder="1"/>
  </cellXfs>
  <cellStyles count="4">
    <cellStyle name="Comma 2" xfId="2" xr:uid="{9052113B-B75F-456D-8E27-92634471DC16}"/>
    <cellStyle name="Normal" xfId="0" builtinId="0"/>
    <cellStyle name="Normal 2" xfId="1" xr:uid="{980FBB3A-77DE-4843-90F8-0C1B98CC2203}"/>
    <cellStyle name="Percent 2" xfId="3" xr:uid="{02863DF9-E077-44D9-88F9-5D86C348B2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0528-AE54-4732-B107-916B952E38C7}">
  <dimension ref="A4:I10"/>
  <sheetViews>
    <sheetView rightToLeft="1" view="pageBreakPreview" topLeftCell="A4" zoomScaleNormal="100" workbookViewId="0">
      <selection activeCell="A11" sqref="A11"/>
    </sheetView>
  </sheetViews>
  <sheetFormatPr defaultColWidth="8.85546875" defaultRowHeight="15"/>
  <cols>
    <col min="1" max="1" width="8.85546875" style="2" customWidth="1"/>
    <col min="2" max="6" width="8.85546875" style="2"/>
    <col min="7" max="7" width="8.85546875" style="2" customWidth="1"/>
    <col min="8" max="16384" width="8.85546875" style="2"/>
  </cols>
  <sheetData>
    <row r="4" spans="1:9" ht="115.5" customHeight="1">
      <c r="A4" s="1" t="s">
        <v>64</v>
      </c>
      <c r="B4" s="1"/>
      <c r="C4" s="1"/>
      <c r="D4" s="1"/>
      <c r="E4" s="1"/>
      <c r="F4" s="1"/>
      <c r="G4" s="1"/>
      <c r="H4" s="1"/>
      <c r="I4" s="1"/>
    </row>
    <row r="5" spans="1:9" ht="58.5" customHeight="1">
      <c r="A5" s="3"/>
      <c r="B5" s="3"/>
      <c r="C5" s="3"/>
      <c r="D5" s="3"/>
      <c r="E5" s="3"/>
      <c r="F5" s="3"/>
      <c r="G5" s="3"/>
      <c r="H5" s="4"/>
    </row>
    <row r="6" spans="1:9" ht="91.5" customHeight="1">
      <c r="A6" s="3"/>
      <c r="B6" s="3"/>
      <c r="C6" s="3"/>
      <c r="D6" s="3"/>
      <c r="E6" s="3"/>
      <c r="F6" s="3"/>
      <c r="G6" s="3"/>
      <c r="H6" s="4"/>
    </row>
    <row r="7" spans="1:9" ht="57">
      <c r="A7" s="3"/>
      <c r="B7" s="3"/>
      <c r="C7" s="3"/>
      <c r="D7" s="3"/>
      <c r="E7" s="3"/>
      <c r="F7" s="3"/>
      <c r="G7" s="3"/>
      <c r="H7" s="4"/>
    </row>
    <row r="8" spans="1:9" ht="108" customHeight="1">
      <c r="A8" s="3"/>
      <c r="B8" s="3"/>
      <c r="C8" s="3"/>
      <c r="D8" s="3"/>
      <c r="E8" s="3"/>
      <c r="F8" s="3"/>
      <c r="G8" s="3"/>
      <c r="H8" s="4"/>
    </row>
    <row r="10" spans="1:9" ht="30" customHeight="1">
      <c r="A10" s="5" t="s">
        <v>70</v>
      </c>
      <c r="B10" s="5"/>
      <c r="C10" s="5"/>
      <c r="D10" s="5"/>
      <c r="E10" s="5"/>
      <c r="F10" s="5"/>
      <c r="G10" s="5"/>
      <c r="H10" s="5"/>
      <c r="I10" s="5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6E9D-6E66-4BA3-B8B4-4D92A39F8FA3}">
  <dimension ref="A2:AF11"/>
  <sheetViews>
    <sheetView rightToLeft="1" workbookViewId="0">
      <selection activeCell="T19" sqref="T19"/>
    </sheetView>
  </sheetViews>
  <sheetFormatPr defaultRowHeight="18.75"/>
  <cols>
    <col min="1" max="1" width="25.140625" style="7" bestFit="1" customWidth="1"/>
    <col min="2" max="2" width="1" style="7" customWidth="1"/>
    <col min="3" max="3" width="12.28515625" style="7" bestFit="1" customWidth="1"/>
    <col min="4" max="4" width="1" style="7" customWidth="1"/>
    <col min="5" max="5" width="17.7109375" style="7" bestFit="1" customWidth="1"/>
    <col min="6" max="6" width="1" style="7" customWidth="1"/>
    <col min="7" max="7" width="17.7109375" style="7" bestFit="1" customWidth="1"/>
    <col min="8" max="8" width="1" style="7" customWidth="1"/>
    <col min="9" max="9" width="8.42578125" style="7" bestFit="1" customWidth="1"/>
    <col min="10" max="10" width="1" style="7" customWidth="1"/>
    <col min="11" max="11" width="17.5703125" style="7" bestFit="1" customWidth="1"/>
    <col min="12" max="12" width="1" style="7" customWidth="1"/>
    <col min="13" max="13" width="5.42578125" style="7" bestFit="1" customWidth="1"/>
    <col min="14" max="14" width="1" style="7" customWidth="1"/>
    <col min="15" max="15" width="10.28515625" style="7" bestFit="1" customWidth="1"/>
    <col min="16" max="16" width="1" style="7" customWidth="1"/>
    <col min="17" max="17" width="12.28515625" style="7" bestFit="1" customWidth="1"/>
    <col min="18" max="19" width="1" style="7" customWidth="1"/>
    <col min="20" max="20" width="17.7109375" style="7" bestFit="1" customWidth="1"/>
    <col min="21" max="21" width="1" style="7" customWidth="1"/>
    <col min="22" max="22" width="17.7109375" style="7" bestFit="1" customWidth="1"/>
    <col min="23" max="23" width="1" style="7" customWidth="1"/>
    <col min="24" max="24" width="26" style="7" bestFit="1" customWidth="1"/>
    <col min="25" max="25" width="1" style="7" customWidth="1"/>
    <col min="26" max="26" width="9.140625" style="7" customWidth="1"/>
    <col min="27" max="30" width="9.140625" style="7"/>
    <col min="31" max="31" width="16.42578125" style="7" customWidth="1"/>
    <col min="32" max="16384" width="9.140625" style="7"/>
  </cols>
  <sheetData>
    <row r="2" spans="1:32" ht="2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32" ht="2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2" ht="2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6" spans="1:32" ht="21">
      <c r="A6" s="6" t="s">
        <v>3</v>
      </c>
      <c r="C6" s="8" t="s">
        <v>4</v>
      </c>
      <c r="D6" s="8" t="s">
        <v>65</v>
      </c>
      <c r="E6" s="8" t="s">
        <v>65</v>
      </c>
      <c r="F6" s="8" t="s">
        <v>65</v>
      </c>
      <c r="G6" s="8" t="s">
        <v>65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66</v>
      </c>
      <c r="S6" s="8" t="s">
        <v>66</v>
      </c>
      <c r="T6" s="8" t="s">
        <v>66</v>
      </c>
      <c r="U6" s="8" t="s">
        <v>66</v>
      </c>
      <c r="V6" s="8" t="s">
        <v>66</v>
      </c>
      <c r="W6" s="8" t="s">
        <v>66</v>
      </c>
      <c r="X6" s="8" t="s">
        <v>66</v>
      </c>
    </row>
    <row r="7" spans="1:32" ht="21">
      <c r="A7" s="6" t="s">
        <v>3</v>
      </c>
      <c r="C7" s="6" t="s">
        <v>7</v>
      </c>
      <c r="E7" s="6" t="s">
        <v>8</v>
      </c>
      <c r="G7" s="6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6" t="s">
        <v>7</v>
      </c>
      <c r="T7" s="6" t="s">
        <v>8</v>
      </c>
      <c r="V7" s="6" t="s">
        <v>9</v>
      </c>
      <c r="X7" s="6" t="s">
        <v>12</v>
      </c>
    </row>
    <row r="8" spans="1:32" ht="21">
      <c r="A8" s="6" t="s">
        <v>3</v>
      </c>
      <c r="C8" s="6" t="s">
        <v>7</v>
      </c>
      <c r="E8" s="6" t="s">
        <v>8</v>
      </c>
      <c r="G8" s="6" t="s">
        <v>9</v>
      </c>
      <c r="I8" s="10" t="s">
        <v>7</v>
      </c>
      <c r="K8" s="10" t="s">
        <v>8</v>
      </c>
      <c r="M8" s="10" t="s">
        <v>7</v>
      </c>
      <c r="O8" s="10" t="s">
        <v>13</v>
      </c>
      <c r="Q8" s="6" t="s">
        <v>7</v>
      </c>
      <c r="T8" s="6" t="s">
        <v>8</v>
      </c>
      <c r="V8" s="6" t="s">
        <v>9</v>
      </c>
      <c r="X8" s="6" t="s">
        <v>12</v>
      </c>
      <c r="AD8" s="7" t="s">
        <v>67</v>
      </c>
      <c r="AE8" s="11">
        <v>1482053046445</v>
      </c>
      <c r="AF8" s="21"/>
    </row>
    <row r="9" spans="1:32">
      <c r="A9" s="7" t="s">
        <v>68</v>
      </c>
      <c r="C9" s="12">
        <v>12680000</v>
      </c>
      <c r="D9" s="13"/>
      <c r="E9" s="14">
        <v>400000000000</v>
      </c>
      <c r="F9" s="13"/>
      <c r="G9" s="14">
        <f>E9</f>
        <v>400000000000</v>
      </c>
      <c r="H9" s="13"/>
      <c r="I9" s="12"/>
      <c r="J9" s="13"/>
      <c r="K9" s="12">
        <v>0</v>
      </c>
      <c r="L9" s="13"/>
      <c r="M9" s="13"/>
      <c r="N9" s="13"/>
      <c r="O9" s="13">
        <v>0</v>
      </c>
      <c r="P9" s="13"/>
      <c r="Q9" s="14">
        <f>C9</f>
        <v>12680000</v>
      </c>
      <c r="R9" s="13"/>
      <c r="S9" s="13"/>
      <c r="T9" s="15">
        <f>K9+E9</f>
        <v>400000000000</v>
      </c>
      <c r="U9" s="13"/>
      <c r="V9" s="14">
        <f>T9</f>
        <v>400000000000</v>
      </c>
      <c r="W9" s="13"/>
      <c r="X9" s="16">
        <f>V9/AE8</f>
        <v>0.26989587245846552</v>
      </c>
    </row>
    <row r="10" spans="1:32" ht="19.5" thickBot="1">
      <c r="A10" s="7" t="s">
        <v>69</v>
      </c>
      <c r="C10" s="12">
        <v>68727</v>
      </c>
      <c r="E10" s="17">
        <v>420000000000</v>
      </c>
      <c r="G10" s="18">
        <f>E10</f>
        <v>420000000000</v>
      </c>
      <c r="I10" s="14"/>
      <c r="K10" s="17">
        <v>0</v>
      </c>
      <c r="O10" s="19">
        <v>0</v>
      </c>
      <c r="Q10" s="15">
        <f>C10</f>
        <v>68727</v>
      </c>
      <c r="T10" s="18">
        <f>K10+E10</f>
        <v>420000000000</v>
      </c>
      <c r="V10" s="18">
        <f>T10</f>
        <v>420000000000</v>
      </c>
      <c r="X10" s="20">
        <f>V10/AE8</f>
        <v>0.2833906660813888</v>
      </c>
    </row>
    <row r="11" spans="1:32" ht="19.5" thickTop="1">
      <c r="E11" s="15">
        <f>SUM(E9:E10)</f>
        <v>820000000000</v>
      </c>
      <c r="G11" s="15">
        <f>SUM(G9:G10)</f>
        <v>820000000000</v>
      </c>
      <c r="K11" s="15">
        <f>SUM(K10)</f>
        <v>0</v>
      </c>
      <c r="O11" s="13">
        <f>SUM(O9:O10)</f>
        <v>0</v>
      </c>
      <c r="T11" s="15">
        <f>SUM(T9:T10)</f>
        <v>820000000000</v>
      </c>
      <c r="V11" s="15">
        <f>SUM(V9:V10)</f>
        <v>820000000000</v>
      </c>
      <c r="X11" s="16">
        <f>V11/AE8</f>
        <v>0.55328653853985432</v>
      </c>
    </row>
  </sheetData>
  <mergeCells count="16">
    <mergeCell ref="I7:K7"/>
    <mergeCell ref="M7:O7"/>
    <mergeCell ref="Q7:Q8"/>
    <mergeCell ref="T7:T8"/>
    <mergeCell ref="V7:V8"/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5" sqref="S15"/>
    </sheetView>
  </sheetViews>
  <sheetFormatPr defaultRowHeight="18.75"/>
  <cols>
    <col min="1" max="1" width="23.5703125" style="22" bestFit="1" customWidth="1"/>
    <col min="2" max="2" width="1" style="22" customWidth="1"/>
    <col min="3" max="3" width="21.7109375" style="22" bestFit="1" customWidth="1"/>
    <col min="4" max="4" width="1" style="22" customWidth="1"/>
    <col min="5" max="5" width="13.42578125" style="22" bestFit="1" customWidth="1"/>
    <col min="6" max="6" width="1" style="22" customWidth="1"/>
    <col min="7" max="7" width="11" style="22" bestFit="1" customWidth="1"/>
    <col min="8" max="8" width="1" style="22" customWidth="1"/>
    <col min="9" max="9" width="8" style="22" bestFit="1" customWidth="1"/>
    <col min="10" max="10" width="1" style="22" customWidth="1"/>
    <col min="11" max="11" width="16.140625" style="22" bestFit="1" customWidth="1"/>
    <col min="12" max="12" width="1" style="22" customWidth="1"/>
    <col min="13" max="13" width="14.7109375" style="22" bestFit="1" customWidth="1"/>
    <col min="14" max="14" width="1" style="22" customWidth="1"/>
    <col min="15" max="15" width="14.7109375" style="22" bestFit="1" customWidth="1"/>
    <col min="16" max="16" width="1" style="22" customWidth="1"/>
    <col min="17" max="17" width="16.140625" style="22" bestFit="1" customWidth="1"/>
    <col min="18" max="18" width="1" style="22" customWidth="1"/>
    <col min="19" max="19" width="17.85546875" style="22" bestFit="1" customWidth="1"/>
    <col min="20" max="20" width="1" style="22" customWidth="1"/>
    <col min="21" max="21" width="9.140625" style="22" customWidth="1"/>
    <col min="22" max="16384" width="9.140625" style="22"/>
  </cols>
  <sheetData>
    <row r="2" spans="1:19" ht="2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1">
      <c r="A6" s="25" t="s">
        <v>16</v>
      </c>
      <c r="C6" s="25" t="s">
        <v>17</v>
      </c>
      <c r="D6" s="25" t="s">
        <v>17</v>
      </c>
      <c r="E6" s="25" t="s">
        <v>17</v>
      </c>
      <c r="F6" s="25" t="s">
        <v>17</v>
      </c>
      <c r="G6" s="25" t="s">
        <v>17</v>
      </c>
      <c r="H6" s="25" t="s">
        <v>17</v>
      </c>
      <c r="I6" s="25" t="s">
        <v>17</v>
      </c>
      <c r="K6" s="25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1">
      <c r="A7" s="25" t="s">
        <v>16</v>
      </c>
      <c r="C7" s="25" t="s">
        <v>18</v>
      </c>
      <c r="E7" s="25" t="s">
        <v>19</v>
      </c>
      <c r="G7" s="25" t="s">
        <v>20</v>
      </c>
      <c r="I7" s="25" t="s">
        <v>14</v>
      </c>
      <c r="K7" s="25" t="s">
        <v>21</v>
      </c>
      <c r="M7" s="25" t="s">
        <v>22</v>
      </c>
      <c r="O7" s="25" t="s">
        <v>23</v>
      </c>
      <c r="Q7" s="25" t="s">
        <v>21</v>
      </c>
      <c r="S7" s="25" t="s">
        <v>15</v>
      </c>
    </row>
    <row r="8" spans="1:19" ht="21">
      <c r="A8" s="23" t="s">
        <v>24</v>
      </c>
      <c r="C8" s="22" t="s">
        <v>25</v>
      </c>
      <c r="E8" s="22" t="s">
        <v>26</v>
      </c>
      <c r="G8" s="22" t="s">
        <v>27</v>
      </c>
      <c r="I8" s="24">
        <v>0</v>
      </c>
      <c r="K8" s="24">
        <v>13958929455</v>
      </c>
      <c r="M8" s="22">
        <v>13501844652</v>
      </c>
      <c r="O8" s="22">
        <v>11500300000</v>
      </c>
      <c r="Q8" s="24">
        <v>15960474107</v>
      </c>
      <c r="S8" s="29">
        <v>1.0800000000000001E-2</v>
      </c>
    </row>
    <row r="9" spans="1:19" ht="21">
      <c r="A9" s="23" t="s">
        <v>24</v>
      </c>
      <c r="C9" s="22" t="s">
        <v>28</v>
      </c>
      <c r="E9" s="22" t="s">
        <v>29</v>
      </c>
      <c r="G9" s="22" t="s">
        <v>30</v>
      </c>
      <c r="I9" s="24">
        <v>25</v>
      </c>
      <c r="K9" s="24">
        <v>241000000000</v>
      </c>
      <c r="M9" s="22">
        <v>4952054794</v>
      </c>
      <c r="O9" s="22">
        <v>4952054794</v>
      </c>
      <c r="Q9" s="24">
        <v>241000000000</v>
      </c>
      <c r="S9" s="29">
        <v>0.16259999999999999</v>
      </c>
    </row>
    <row r="10" spans="1:19" ht="21">
      <c r="A10" s="23" t="s">
        <v>24</v>
      </c>
      <c r="C10" s="22" t="s">
        <v>31</v>
      </c>
      <c r="E10" s="22" t="s">
        <v>29</v>
      </c>
      <c r="G10" s="22" t="s">
        <v>32</v>
      </c>
      <c r="I10" s="24">
        <v>26</v>
      </c>
      <c r="K10" s="24">
        <v>400000000000</v>
      </c>
      <c r="M10" s="22">
        <v>8547945205</v>
      </c>
      <c r="O10" s="22">
        <v>8547945205</v>
      </c>
      <c r="Q10" s="24">
        <v>400000000000</v>
      </c>
      <c r="S10" s="29">
        <v>0.26989999999999997</v>
      </c>
    </row>
    <row r="11" spans="1:19" ht="21">
      <c r="A11" s="23" t="s">
        <v>33</v>
      </c>
      <c r="C11" s="22" t="s">
        <v>34</v>
      </c>
      <c r="E11" s="22" t="s">
        <v>26</v>
      </c>
      <c r="G11" s="22" t="s">
        <v>35</v>
      </c>
      <c r="I11" s="24">
        <v>0</v>
      </c>
      <c r="K11" s="26">
        <v>884764870</v>
      </c>
      <c r="M11" s="27">
        <v>11501782999</v>
      </c>
      <c r="O11" s="27">
        <v>11950901547</v>
      </c>
      <c r="Q11" s="26">
        <v>435646322</v>
      </c>
      <c r="S11" s="31">
        <v>2.9999999999999997E-4</v>
      </c>
    </row>
    <row r="12" spans="1:19" ht="19.5" thickBot="1">
      <c r="K12" s="28">
        <f>SUM(K8:K11)</f>
        <v>655843694325</v>
      </c>
      <c r="L12" s="24">
        <f t="shared" ref="L12:Q12" si="0">SUM(L8:L11)</f>
        <v>0</v>
      </c>
      <c r="M12" s="28">
        <f t="shared" si="0"/>
        <v>38503627650</v>
      </c>
      <c r="N12" s="24">
        <f t="shared" si="0"/>
        <v>0</v>
      </c>
      <c r="O12" s="28">
        <f t="shared" si="0"/>
        <v>36951201546</v>
      </c>
      <c r="P12" s="24">
        <f t="shared" si="0"/>
        <v>0</v>
      </c>
      <c r="Q12" s="28">
        <f t="shared" si="0"/>
        <v>657396120429</v>
      </c>
      <c r="S12" s="30">
        <f>SUM(S8:S11)</f>
        <v>0.44359999999999999</v>
      </c>
    </row>
    <row r="13" spans="1:19" ht="19.5" thickTop="1"/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workbookViewId="0">
      <selection activeCell="V16" sqref="V16"/>
    </sheetView>
  </sheetViews>
  <sheetFormatPr defaultRowHeight="18.75"/>
  <cols>
    <col min="1" max="1" width="23.5703125" style="22" bestFit="1" customWidth="1"/>
    <col min="2" max="2" width="1" style="22" customWidth="1"/>
    <col min="3" max="3" width="14" style="22" bestFit="1" customWidth="1"/>
    <col min="4" max="5" width="1" style="22" customWidth="1"/>
    <col min="6" max="6" width="8" style="22" bestFit="1" customWidth="1"/>
    <col min="7" max="7" width="1" style="22" customWidth="1"/>
    <col min="8" max="8" width="14.7109375" style="22" bestFit="1" customWidth="1"/>
    <col min="9" max="9" width="1" style="22" customWidth="1"/>
    <col min="10" max="10" width="10.7109375" style="22" bestFit="1" customWidth="1"/>
    <col min="11" max="11" width="1" style="22" customWidth="1"/>
    <col min="12" max="12" width="14.7109375" style="22" bestFit="1" customWidth="1"/>
    <col min="13" max="13" width="1" style="22" customWidth="1"/>
    <col min="14" max="14" width="15.85546875" style="22" bestFit="1" customWidth="1"/>
    <col min="15" max="15" width="1" style="22" customWidth="1"/>
    <col min="16" max="16" width="10.85546875" style="22" bestFit="1" customWidth="1"/>
    <col min="17" max="17" width="1" style="22" customWidth="1"/>
    <col min="18" max="18" width="15.85546875" style="22" bestFit="1" customWidth="1"/>
    <col min="19" max="19" width="1" style="22" customWidth="1"/>
    <col min="20" max="20" width="9.140625" style="22" customWidth="1"/>
    <col min="21" max="16384" width="9.140625" style="22"/>
  </cols>
  <sheetData>
    <row r="2" spans="1:18" ht="2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2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6" spans="1:18" ht="21">
      <c r="A6" s="25" t="s">
        <v>37</v>
      </c>
      <c r="B6" s="25" t="s">
        <v>37</v>
      </c>
      <c r="C6" s="25" t="s">
        <v>37</v>
      </c>
      <c r="D6" s="25" t="s">
        <v>37</v>
      </c>
      <c r="E6" s="25" t="s">
        <v>37</v>
      </c>
      <c r="F6" s="25" t="s">
        <v>37</v>
      </c>
      <c r="H6" s="25" t="s">
        <v>38</v>
      </c>
      <c r="I6" s="25" t="s">
        <v>38</v>
      </c>
      <c r="J6" s="25" t="s">
        <v>38</v>
      </c>
      <c r="K6" s="25" t="s">
        <v>38</v>
      </c>
      <c r="L6" s="25" t="s">
        <v>38</v>
      </c>
      <c r="N6" s="25" t="s">
        <v>39</v>
      </c>
      <c r="O6" s="25" t="s">
        <v>39</v>
      </c>
      <c r="P6" s="25" t="s">
        <v>39</v>
      </c>
      <c r="Q6" s="25" t="s">
        <v>39</v>
      </c>
      <c r="R6" s="25" t="s">
        <v>39</v>
      </c>
    </row>
    <row r="7" spans="1:18" ht="21">
      <c r="A7" s="25" t="s">
        <v>40</v>
      </c>
      <c r="C7" s="25" t="s">
        <v>41</v>
      </c>
      <c r="F7" s="25" t="s">
        <v>14</v>
      </c>
      <c r="H7" s="25" t="s">
        <v>42</v>
      </c>
      <c r="J7" s="25" t="s">
        <v>43</v>
      </c>
      <c r="L7" s="25" t="s">
        <v>44</v>
      </c>
      <c r="N7" s="25" t="s">
        <v>42</v>
      </c>
      <c r="P7" s="25" t="s">
        <v>43</v>
      </c>
      <c r="R7" s="25" t="s">
        <v>44</v>
      </c>
    </row>
    <row r="8" spans="1:18" ht="21">
      <c r="A8" s="23" t="s">
        <v>24</v>
      </c>
      <c r="C8" s="24">
        <v>5</v>
      </c>
      <c r="F8" s="24">
        <v>0</v>
      </c>
      <c r="H8" s="24">
        <v>1844653</v>
      </c>
      <c r="J8" s="24">
        <v>0</v>
      </c>
      <c r="L8" s="24">
        <v>1844653</v>
      </c>
      <c r="N8" s="24">
        <v>698179578</v>
      </c>
      <c r="P8" s="24">
        <v>0</v>
      </c>
      <c r="R8" s="24">
        <v>698179578</v>
      </c>
    </row>
    <row r="9" spans="1:18" ht="21">
      <c r="A9" s="23" t="s">
        <v>24</v>
      </c>
      <c r="C9" s="24">
        <v>28</v>
      </c>
      <c r="F9" s="24">
        <v>25</v>
      </c>
      <c r="H9" s="24">
        <v>4952054794</v>
      </c>
      <c r="J9" s="24">
        <v>0</v>
      </c>
      <c r="L9" s="24">
        <v>4952054794</v>
      </c>
      <c r="N9" s="24">
        <v>52747945255</v>
      </c>
      <c r="P9" s="24">
        <v>9318383</v>
      </c>
      <c r="R9" s="24">
        <v>52738626872</v>
      </c>
    </row>
    <row r="10" spans="1:18" ht="21">
      <c r="A10" s="23" t="s">
        <v>46</v>
      </c>
      <c r="C10" s="24">
        <v>21</v>
      </c>
      <c r="F10" s="24">
        <v>0</v>
      </c>
      <c r="H10" s="24">
        <v>0</v>
      </c>
      <c r="J10" s="24">
        <v>0</v>
      </c>
      <c r="L10" s="24">
        <v>0</v>
      </c>
      <c r="N10" s="24">
        <v>24709065</v>
      </c>
      <c r="P10" s="24">
        <v>0</v>
      </c>
      <c r="R10" s="24">
        <v>24709065</v>
      </c>
    </row>
    <row r="11" spans="1:18" ht="21">
      <c r="A11" s="23" t="s">
        <v>46</v>
      </c>
      <c r="C11" s="24">
        <v>22</v>
      </c>
      <c r="F11" s="24">
        <v>27</v>
      </c>
      <c r="H11" s="24">
        <v>0</v>
      </c>
      <c r="J11" s="24">
        <v>0</v>
      </c>
      <c r="L11" s="24">
        <v>0</v>
      </c>
      <c r="N11" s="24">
        <v>1645051631</v>
      </c>
      <c r="P11" s="24">
        <v>0</v>
      </c>
      <c r="R11" s="24">
        <v>1645051631</v>
      </c>
    </row>
    <row r="12" spans="1:18" ht="21">
      <c r="A12" s="23" t="s">
        <v>47</v>
      </c>
      <c r="C12" s="24">
        <v>1</v>
      </c>
      <c r="F12" s="24">
        <v>0</v>
      </c>
      <c r="H12" s="24">
        <v>0</v>
      </c>
      <c r="J12" s="24">
        <v>0</v>
      </c>
      <c r="L12" s="24">
        <v>0</v>
      </c>
      <c r="N12" s="24">
        <v>5046724</v>
      </c>
      <c r="P12" s="24">
        <v>0</v>
      </c>
      <c r="R12" s="24">
        <v>5046724</v>
      </c>
    </row>
    <row r="13" spans="1:18" ht="21">
      <c r="A13" s="23" t="s">
        <v>46</v>
      </c>
      <c r="C13" s="24">
        <v>27</v>
      </c>
      <c r="F13" s="24">
        <v>22.5</v>
      </c>
      <c r="H13" s="24">
        <v>0</v>
      </c>
      <c r="J13" s="24">
        <v>0</v>
      </c>
      <c r="L13" s="24">
        <v>0</v>
      </c>
      <c r="N13" s="24">
        <v>708682178</v>
      </c>
      <c r="P13" s="24">
        <v>311012</v>
      </c>
      <c r="R13" s="24">
        <v>708371166</v>
      </c>
    </row>
    <row r="14" spans="1:18" ht="21">
      <c r="A14" s="23" t="s">
        <v>24</v>
      </c>
      <c r="C14" s="24">
        <v>25</v>
      </c>
      <c r="F14" s="24">
        <v>26</v>
      </c>
      <c r="H14" s="24">
        <v>8547945205</v>
      </c>
      <c r="J14" s="24">
        <v>0</v>
      </c>
      <c r="L14" s="24">
        <v>8547945205</v>
      </c>
      <c r="N14" s="24">
        <v>78926027392</v>
      </c>
      <c r="P14" s="24">
        <v>57972069</v>
      </c>
      <c r="R14" s="24">
        <v>78868055323</v>
      </c>
    </row>
    <row r="15" spans="1:18" ht="21">
      <c r="A15" s="23" t="s">
        <v>33</v>
      </c>
      <c r="C15" s="24">
        <v>30</v>
      </c>
      <c r="F15" s="24">
        <v>0</v>
      </c>
      <c r="H15" s="26">
        <v>1782999</v>
      </c>
      <c r="J15" s="26">
        <v>0</v>
      </c>
      <c r="L15" s="26">
        <v>1782999</v>
      </c>
      <c r="N15" s="26">
        <v>7971771</v>
      </c>
      <c r="P15" s="26">
        <v>0</v>
      </c>
      <c r="R15" s="26">
        <v>7971771</v>
      </c>
    </row>
    <row r="16" spans="1:18" ht="19.5" thickBot="1">
      <c r="H16" s="28">
        <f>SUM(H8:H15)</f>
        <v>13503627651</v>
      </c>
      <c r="I16" s="24">
        <f t="shared" ref="I16:R16" si="0">SUM(I8:I15)</f>
        <v>0</v>
      </c>
      <c r="J16" s="28">
        <f t="shared" si="0"/>
        <v>0</v>
      </c>
      <c r="K16" s="24">
        <f t="shared" si="0"/>
        <v>0</v>
      </c>
      <c r="L16" s="28">
        <f t="shared" si="0"/>
        <v>13503627651</v>
      </c>
      <c r="M16" s="24">
        <f t="shared" si="0"/>
        <v>0</v>
      </c>
      <c r="N16" s="28">
        <f t="shared" si="0"/>
        <v>134763613594</v>
      </c>
      <c r="O16" s="24">
        <f t="shared" si="0"/>
        <v>0</v>
      </c>
      <c r="P16" s="28">
        <f t="shared" si="0"/>
        <v>67601464</v>
      </c>
      <c r="Q16" s="24">
        <f t="shared" si="0"/>
        <v>0</v>
      </c>
      <c r="R16" s="28">
        <f t="shared" si="0"/>
        <v>134696012130</v>
      </c>
    </row>
    <row r="17" ht="19.5" thickTop="1"/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"/>
  <sheetViews>
    <sheetView rightToLeft="1" workbookViewId="0">
      <selection activeCell="E21" sqref="E21"/>
    </sheetView>
  </sheetViews>
  <sheetFormatPr defaultRowHeight="18.75"/>
  <cols>
    <col min="1" max="1" width="23.5703125" style="22" bestFit="1" customWidth="1"/>
    <col min="2" max="2" width="1" style="22" customWidth="1"/>
    <col min="3" max="3" width="21.7109375" style="22" bestFit="1" customWidth="1"/>
    <col min="4" max="4" width="1" style="22" customWidth="1"/>
    <col min="5" max="5" width="27.7109375" style="22" bestFit="1" customWidth="1"/>
    <col min="6" max="7" width="1" style="22" customWidth="1"/>
    <col min="8" max="8" width="27.7109375" style="22" bestFit="1" customWidth="1"/>
    <col min="9" max="10" width="1" style="22" customWidth="1"/>
    <col min="11" max="11" width="9.140625" style="22" customWidth="1"/>
    <col min="12" max="16384" width="9.140625" style="22"/>
  </cols>
  <sheetData>
    <row r="2" spans="1:9" ht="21">
      <c r="A2" s="25" t="s">
        <v>0</v>
      </c>
      <c r="B2" s="25"/>
      <c r="C2" s="25"/>
      <c r="D2" s="25"/>
      <c r="E2" s="25"/>
      <c r="F2" s="25"/>
      <c r="G2" s="25"/>
      <c r="H2" s="25"/>
    </row>
    <row r="3" spans="1:9" ht="21">
      <c r="A3" s="25" t="s">
        <v>36</v>
      </c>
      <c r="B3" s="25"/>
      <c r="C3" s="25"/>
      <c r="D3" s="25"/>
      <c r="E3" s="25"/>
      <c r="F3" s="25"/>
      <c r="G3" s="25"/>
      <c r="H3" s="25"/>
    </row>
    <row r="4" spans="1:9" ht="21">
      <c r="A4" s="25" t="s">
        <v>2</v>
      </c>
      <c r="B4" s="25"/>
      <c r="C4" s="25"/>
      <c r="D4" s="25"/>
      <c r="E4" s="25"/>
      <c r="F4" s="25"/>
      <c r="G4" s="25"/>
      <c r="H4" s="25"/>
    </row>
    <row r="6" spans="1:9" ht="21">
      <c r="A6" s="25" t="s">
        <v>49</v>
      </c>
      <c r="B6" s="25" t="s">
        <v>49</v>
      </c>
      <c r="C6" s="25" t="s">
        <v>49</v>
      </c>
      <c r="E6" s="25" t="s">
        <v>38</v>
      </c>
      <c r="F6" s="25" t="s">
        <v>38</v>
      </c>
      <c r="H6" s="25" t="s">
        <v>39</v>
      </c>
      <c r="I6" s="25" t="s">
        <v>39</v>
      </c>
    </row>
    <row r="7" spans="1:9" ht="21">
      <c r="A7" s="25" t="s">
        <v>50</v>
      </c>
      <c r="C7" s="25" t="s">
        <v>18</v>
      </c>
      <c r="E7" s="25" t="s">
        <v>51</v>
      </c>
      <c r="H7" s="25" t="s">
        <v>51</v>
      </c>
    </row>
    <row r="8" spans="1:9" ht="21">
      <c r="A8" s="23" t="s">
        <v>24</v>
      </c>
      <c r="C8" s="22" t="s">
        <v>25</v>
      </c>
      <c r="E8" s="24">
        <v>1844653</v>
      </c>
      <c r="H8" s="24">
        <v>698179578</v>
      </c>
    </row>
    <row r="9" spans="1:9" ht="21">
      <c r="A9" s="23" t="s">
        <v>24</v>
      </c>
      <c r="C9" s="22" t="s">
        <v>28</v>
      </c>
      <c r="E9" s="24">
        <v>4952054794</v>
      </c>
      <c r="H9" s="24">
        <v>52747945255</v>
      </c>
    </row>
    <row r="10" spans="1:9" ht="21">
      <c r="A10" s="23" t="s">
        <v>46</v>
      </c>
      <c r="C10" s="22" t="s">
        <v>52</v>
      </c>
      <c r="E10" s="24">
        <v>0</v>
      </c>
      <c r="H10" s="24">
        <v>24709065</v>
      </c>
    </row>
    <row r="11" spans="1:9" ht="21">
      <c r="A11" s="23" t="s">
        <v>46</v>
      </c>
      <c r="C11" s="22" t="s">
        <v>53</v>
      </c>
      <c r="E11" s="24">
        <v>0</v>
      </c>
      <c r="H11" s="24">
        <v>1645051631</v>
      </c>
    </row>
    <row r="12" spans="1:9" ht="21">
      <c r="A12" s="23" t="s">
        <v>47</v>
      </c>
      <c r="C12" s="22" t="s">
        <v>54</v>
      </c>
      <c r="E12" s="24">
        <v>0</v>
      </c>
      <c r="H12" s="24">
        <v>5046724</v>
      </c>
    </row>
    <row r="13" spans="1:9" ht="21">
      <c r="A13" s="23" t="s">
        <v>46</v>
      </c>
      <c r="C13" s="22" t="s">
        <v>55</v>
      </c>
      <c r="E13" s="24">
        <v>0</v>
      </c>
      <c r="H13" s="24">
        <v>708682178</v>
      </c>
    </row>
    <row r="14" spans="1:9" ht="21">
      <c r="A14" s="23" t="s">
        <v>24</v>
      </c>
      <c r="C14" s="22" t="s">
        <v>31</v>
      </c>
      <c r="E14" s="24">
        <v>8547945205</v>
      </c>
      <c r="H14" s="24">
        <v>78926027392</v>
      </c>
    </row>
    <row r="15" spans="1:9" ht="21">
      <c r="A15" s="23" t="s">
        <v>33</v>
      </c>
      <c r="C15" s="22" t="s">
        <v>34</v>
      </c>
      <c r="E15" s="26">
        <v>1782999</v>
      </c>
      <c r="H15" s="26">
        <v>7971771</v>
      </c>
    </row>
    <row r="16" spans="1:9" ht="19.5" thickBot="1">
      <c r="E16" s="32">
        <f>SUM(E8:E15)</f>
        <v>13503627651</v>
      </c>
      <c r="H16" s="32">
        <f>SUM(H8:H15)</f>
        <v>134763613594</v>
      </c>
    </row>
    <row r="17" ht="19.5" thickTop="1"/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ignoredErrors>
    <ignoredError sqref="C12 C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4" sqref="A4:E4"/>
    </sheetView>
  </sheetViews>
  <sheetFormatPr defaultRowHeight="18.75"/>
  <cols>
    <col min="1" max="1" width="35.7109375" style="22" bestFit="1" customWidth="1"/>
    <col min="2" max="2" width="1" style="22" customWidth="1"/>
    <col min="3" max="3" width="9.140625" style="22" customWidth="1"/>
    <col min="4" max="4" width="1" style="22" customWidth="1"/>
    <col min="5" max="5" width="13.5703125" style="22" bestFit="1" customWidth="1"/>
    <col min="6" max="6" width="1" style="22" customWidth="1"/>
    <col min="7" max="7" width="9.140625" style="22" customWidth="1"/>
    <col min="8" max="16384" width="9.140625" style="22"/>
  </cols>
  <sheetData>
    <row r="2" spans="1:5" ht="21">
      <c r="A2" s="25" t="s">
        <v>0</v>
      </c>
      <c r="B2" s="25"/>
      <c r="C2" s="25"/>
      <c r="D2" s="25"/>
      <c r="E2" s="25"/>
    </row>
    <row r="3" spans="1:5" ht="21">
      <c r="A3" s="25" t="s">
        <v>36</v>
      </c>
      <c r="B3" s="25"/>
      <c r="C3" s="25"/>
      <c r="D3" s="25"/>
      <c r="E3" s="25"/>
    </row>
    <row r="4" spans="1:5" ht="21">
      <c r="A4" s="25" t="s">
        <v>2</v>
      </c>
      <c r="B4" s="25"/>
      <c r="C4" s="25"/>
      <c r="D4" s="25"/>
      <c r="E4" s="25"/>
    </row>
    <row r="6" spans="1:5" ht="21">
      <c r="A6" s="25" t="s">
        <v>56</v>
      </c>
      <c r="C6" s="25" t="s">
        <v>38</v>
      </c>
      <c r="E6" s="25" t="s">
        <v>6</v>
      </c>
    </row>
    <row r="7" spans="1:5" ht="21">
      <c r="A7" s="25" t="s">
        <v>56</v>
      </c>
      <c r="C7" s="25" t="s">
        <v>21</v>
      </c>
      <c r="E7" s="25" t="s">
        <v>21</v>
      </c>
    </row>
    <row r="8" spans="1:5" ht="21">
      <c r="A8" s="23" t="s">
        <v>56</v>
      </c>
      <c r="C8" s="24">
        <v>0</v>
      </c>
      <c r="E8" s="24">
        <v>2614654709</v>
      </c>
    </row>
    <row r="9" spans="1:5" ht="21">
      <c r="A9" s="23" t="s">
        <v>57</v>
      </c>
      <c r="C9" s="26">
        <v>0</v>
      </c>
      <c r="E9" s="26">
        <v>63641333</v>
      </c>
    </row>
    <row r="10" spans="1:5" ht="21.75" thickBot="1">
      <c r="A10" s="23" t="s">
        <v>45</v>
      </c>
      <c r="C10" s="28">
        <v>0</v>
      </c>
      <c r="E10" s="28">
        <v>2678296042</v>
      </c>
    </row>
    <row r="11" spans="1:5" ht="19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E18" sqref="E18"/>
    </sheetView>
  </sheetViews>
  <sheetFormatPr defaultRowHeight="18.75"/>
  <cols>
    <col min="1" max="1" width="24" style="22" bestFit="1" customWidth="1"/>
    <col min="2" max="2" width="1" style="22" customWidth="1"/>
    <col min="3" max="3" width="14.7109375" style="22" bestFit="1" customWidth="1"/>
    <col min="4" max="4" width="1" style="22" customWidth="1"/>
    <col min="5" max="5" width="17.28515625" style="22" bestFit="1" customWidth="1"/>
    <col min="6" max="6" width="1" style="22" customWidth="1"/>
    <col min="7" max="7" width="26" style="22" bestFit="1" customWidth="1"/>
    <col min="8" max="8" width="1" style="22" customWidth="1"/>
    <col min="9" max="9" width="9.140625" style="22" customWidth="1"/>
    <col min="10" max="16384" width="9.140625" style="22"/>
  </cols>
  <sheetData>
    <row r="2" spans="1:7" ht="21">
      <c r="A2" s="25" t="s">
        <v>0</v>
      </c>
      <c r="B2" s="25"/>
      <c r="C2" s="25"/>
      <c r="D2" s="25"/>
      <c r="E2" s="25"/>
      <c r="F2" s="25"/>
      <c r="G2" s="25"/>
    </row>
    <row r="3" spans="1:7" ht="21">
      <c r="A3" s="25" t="s">
        <v>36</v>
      </c>
      <c r="B3" s="25"/>
      <c r="C3" s="25"/>
      <c r="D3" s="25"/>
      <c r="E3" s="25"/>
      <c r="F3" s="25"/>
      <c r="G3" s="25"/>
    </row>
    <row r="4" spans="1:7" ht="21">
      <c r="A4" s="25" t="s">
        <v>2</v>
      </c>
      <c r="B4" s="25"/>
      <c r="C4" s="25"/>
      <c r="D4" s="25"/>
      <c r="E4" s="25"/>
      <c r="F4" s="25"/>
      <c r="G4" s="25"/>
    </row>
    <row r="6" spans="1:7" ht="21">
      <c r="A6" s="25" t="s">
        <v>40</v>
      </c>
      <c r="C6" s="25" t="s">
        <v>21</v>
      </c>
      <c r="E6" s="25" t="s">
        <v>48</v>
      </c>
      <c r="G6" s="25" t="s">
        <v>12</v>
      </c>
    </row>
    <row r="7" spans="1:7" ht="21">
      <c r="A7" s="23" t="s">
        <v>58</v>
      </c>
      <c r="C7" s="24">
        <v>0</v>
      </c>
      <c r="E7" s="22" t="s">
        <v>59</v>
      </c>
      <c r="G7" s="22" t="s">
        <v>59</v>
      </c>
    </row>
    <row r="8" spans="1:7" ht="21">
      <c r="A8" s="23" t="s">
        <v>60</v>
      </c>
      <c r="C8" s="24">
        <v>0</v>
      </c>
      <c r="E8" s="22" t="s">
        <v>59</v>
      </c>
      <c r="G8" s="22" t="s">
        <v>59</v>
      </c>
    </row>
    <row r="9" spans="1:7" ht="21">
      <c r="A9" s="23" t="s">
        <v>61</v>
      </c>
      <c r="C9" s="26">
        <v>13503627651</v>
      </c>
      <c r="E9" s="22" t="s">
        <v>62</v>
      </c>
      <c r="G9" s="22" t="s">
        <v>63</v>
      </c>
    </row>
    <row r="10" spans="1:7" ht="19.5" thickBot="1">
      <c r="C10" s="32">
        <f>SUM(C7:C9)</f>
        <v>13503627651</v>
      </c>
    </row>
    <row r="11" spans="1:7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ignoredErrors>
    <ignoredError sqref="E7:E9 G7:G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2023-12-26T07:41:18Z</dcterms:modified>
</cp:coreProperties>
</file>