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alili.m\Desktop\"/>
    </mc:Choice>
  </mc:AlternateContent>
  <bookViews>
    <workbookView xWindow="0" yWindow="0" windowWidth="13530" windowHeight="9870" activeTab="6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62913"/>
</workbook>
</file>

<file path=xl/calcChain.xml><?xml version="1.0" encoding="utf-8"?>
<calcChain xmlns="http://schemas.openxmlformats.org/spreadsheetml/2006/main">
  <c r="C10" i="15" l="1"/>
  <c r="F17" i="13"/>
  <c r="G17" i="13"/>
  <c r="H17" i="13"/>
  <c r="E17" i="13"/>
  <c r="I17" i="7"/>
  <c r="J17" i="7"/>
  <c r="K17" i="7"/>
  <c r="L17" i="7"/>
  <c r="M17" i="7"/>
  <c r="N17" i="7"/>
  <c r="O17" i="7"/>
  <c r="P17" i="7"/>
  <c r="Q17" i="7"/>
  <c r="R17" i="7"/>
  <c r="H17" i="7"/>
  <c r="L13" i="6"/>
  <c r="M13" i="6"/>
  <c r="N13" i="6"/>
  <c r="O13" i="6"/>
  <c r="P13" i="6"/>
  <c r="Q13" i="6"/>
  <c r="K13" i="6"/>
  <c r="O11" i="17"/>
  <c r="K11" i="17"/>
  <c r="E11" i="17"/>
  <c r="V10" i="17"/>
  <c r="X10" i="17" s="1"/>
  <c r="T10" i="17"/>
  <c r="Q10" i="17"/>
  <c r="G10" i="17"/>
  <c r="X9" i="17"/>
  <c r="V9" i="17"/>
  <c r="V11" i="17" s="1"/>
  <c r="X11" i="17" s="1"/>
  <c r="T9" i="17"/>
  <c r="T11" i="17" s="1"/>
  <c r="Q9" i="17"/>
  <c r="G9" i="17"/>
  <c r="G11" i="17" s="1"/>
</calcChain>
</file>

<file path=xl/sharedStrings.xml><?xml version="1.0" encoding="utf-8"?>
<sst xmlns="http://schemas.openxmlformats.org/spreadsheetml/2006/main" count="214" uniqueCount="78">
  <si>
    <t>صندوق سرمایه ‏گذاری خصوصی اکسیر زیست پارسیان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</si>
  <si>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</si>
  <si>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</si>
  <si>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</si>
  <si>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</si>
  <si>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</si>
  <si>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</si>
  <si>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</si>
  <si>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</si>
  <si>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</si>
  <si>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</si>
  <si>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</si>
  <si>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</si>
  <si>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</si>
  <si>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</si>
  <si>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</si>
  <si>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</si>
  <si>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</si>
  <si>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</si>
  <si>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</si>
  <si>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</si>
  <si>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</si>
  <si>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</si>
  <si>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</si>
  <si>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</si>
  <si>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</si>
  <si>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</si>
  <si>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</si>
  <si>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1.24%</t>
  </si>
  <si>
    <t>209.420.15206555.1</t>
  </si>
  <si>
    <t>سپرده بلند مدت</t>
  </si>
  <si>
    <t>1401/10/05</t>
  </si>
  <si>
    <t>0.00%</t>
  </si>
  <si>
    <t>209.307.15206555.1</t>
  </si>
  <si>
    <t>1401/12/24</t>
  </si>
  <si>
    <t>26.95%</t>
  </si>
  <si>
    <t xml:space="preserve">بانک خاورمیانه سعادت آباد </t>
  </si>
  <si>
    <t>100610810707075396</t>
  </si>
  <si>
    <t>1402/05/30</t>
  </si>
  <si>
    <t>0.02%</t>
  </si>
  <si>
    <t>209.307.15206555.2</t>
  </si>
  <si>
    <t>1402/10/28</t>
  </si>
  <si>
    <t>16.24%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</si>
  <si>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</si>
  <si>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</si>
  <si>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</si>
  <si>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</si>
  <si>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</si>
  <si>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</si>
  <si>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</si>
  <si>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</si>
  <si>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</si>
  <si>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</si>
  <si>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</si>
  <si>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</si>
  <si>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</si>
  <si>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</si>
  <si>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</si>
  <si>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</si>
  <si>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</si>
  <si>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</si>
  <si>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</si>
  <si>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</si>
  <si>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</si>
  <si>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</si>
  <si>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</si>
  <si>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</si>
  <si>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</si>
  <si>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</si>
  <si>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100.00%</t>
  </si>
  <si>
    <t>0.90%</t>
  </si>
  <si>
    <t>صورت وضعیت پورتفوی صندوق سرمایه‌گذاری
خصوصی اکسیر زیست پارسیان</t>
  </si>
  <si>
    <t>برای ماه منتهی به 30 دی ماه 1402</t>
  </si>
  <si>
    <t>1401/11/30</t>
  </si>
  <si>
    <t>1401/12/29</t>
  </si>
  <si>
    <t>کل داراییها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</si>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</sst>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name val="Calibri"/>
    </font>
    <font>
      <sz val="12"/>
      <name val="B Nazanin"/>
    </font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IRANSans"/>
      <family val="2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vertical="center" wrapText="1"/>
    </xf>
    <xf numFmtId="0" fontId="3" fillId="0" borderId="0" xfId="2"/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7" fillId="0" borderId="0" xfId="2" applyNumberFormat="1" applyFont="1"/>
    <xf numFmtId="10" fontId="7" fillId="0" borderId="0" xfId="4" applyNumberFormat="1" applyFont="1" applyAlignment="1">
      <alignment horizontal="center" vertical="center"/>
    </xf>
    <xf numFmtId="165" fontId="7" fillId="0" borderId="3" xfId="2" applyNumberFormat="1" applyFont="1" applyBorder="1" applyAlignment="1">
      <alignment horizontal="center" vertical="center"/>
    </xf>
    <xf numFmtId="165" fontId="7" fillId="0" borderId="3" xfId="2" applyNumberFormat="1" applyFont="1" applyBorder="1"/>
    <xf numFmtId="0" fontId="7" fillId="0" borderId="3" xfId="2" applyFont="1" applyBorder="1" applyAlignment="1">
      <alignment horizontal="center" vertical="center"/>
    </xf>
    <xf numFmtId="10" fontId="7" fillId="0" borderId="3" xfId="4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/>
    <xf numFmtId="3" fontId="7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/>
    <xf numFmtId="3" fontId="7" fillId="0" borderId="4" xfId="0" applyNumberFormat="1" applyFont="1" applyBorder="1"/>
    <xf numFmtId="10" fontId="7" fillId="0" borderId="0" xfId="1" applyNumberFormat="1" applyFont="1"/>
  </cellXfs>
  <cellStyles count="5">
    <cellStyle name="Comma 2" xfId="3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4371975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3" customWidth="1"/>
    <col min="2" max="6" width="8.85546875" style="3"/>
    <col min="7" max="7" width="8.85546875" style="3" customWidth="1"/>
    <col min="8" max="16384" width="8.85546875" style="3"/>
  </cols>
  <sheetData>
    <row r="4" spans="1:9" ht="115.5" customHeight="1">
      <c r="A4" s="2" t="s">
        <v>71</v>
      </c>
      <c r="B4" s="2"/>
      <c r="C4" s="2"/>
      <c r="D4" s="2"/>
      <c r="E4" s="2"/>
      <c r="F4" s="2"/>
      <c r="G4" s="2"/>
      <c r="H4" s="2"/>
      <c r="I4" s="2"/>
    </row>
    <row r="5" spans="1:9" ht="58.5" customHeight="1">
      <c r="A5" s="4"/>
      <c r="B5" s="4"/>
      <c r="C5" s="4"/>
      <c r="D5" s="4"/>
      <c r="E5" s="4"/>
      <c r="F5" s="4"/>
      <c r="G5" s="4"/>
      <c r="H5" s="5"/>
    </row>
    <row r="6" spans="1:9" ht="91.5" customHeight="1">
      <c r="A6" s="4"/>
      <c r="B6" s="4"/>
      <c r="C6" s="4"/>
      <c r="D6" s="4"/>
      <c r="E6" s="4"/>
      <c r="F6" s="4"/>
      <c r="G6" s="4"/>
      <c r="H6" s="5"/>
    </row>
    <row r="7" spans="1:9" ht="33.75">
      <c r="A7" s="4"/>
      <c r="B7" s="4"/>
      <c r="C7" s="4"/>
      <c r="D7" s="4"/>
      <c r="E7" s="4"/>
      <c r="F7" s="4"/>
      <c r="G7" s="4"/>
      <c r="H7" s="5"/>
    </row>
    <row r="8" spans="1:9" ht="108" customHeight="1">
      <c r="A8" s="4"/>
      <c r="B8" s="4"/>
      <c r="C8" s="4"/>
      <c r="D8" s="4"/>
      <c r="E8" s="4"/>
      <c r="F8" s="4"/>
      <c r="G8" s="4"/>
      <c r="H8" s="5"/>
    </row>
    <row r="10" spans="1:9" ht="30" customHeight="1">
      <c r="A10" s="6" t="s">
        <v>72</v>
      </c>
      <c r="B10" s="6"/>
      <c r="C10" s="6"/>
      <c r="D10" s="6"/>
      <c r="E10" s="6"/>
      <c r="F10" s="6"/>
      <c r="G10" s="6"/>
      <c r="H10" s="6"/>
      <c r="I10" s="6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"/>
  <sheetViews>
    <sheetView rightToLeft="1" workbookViewId="0">
      <selection activeCell="AE8" sqref="AE8"/>
    </sheetView>
  </sheetViews>
  <sheetFormatPr defaultRowHeight="18.75"/>
  <cols>
    <col min="1" max="1" width="25.140625" style="10" bestFit="1" customWidth="1"/>
    <col min="2" max="2" width="1" style="10" customWidth="1"/>
    <col min="3" max="3" width="12.28515625" style="10" bestFit="1" customWidth="1"/>
    <col min="4" max="4" width="1" style="10" customWidth="1"/>
    <col min="5" max="5" width="17.7109375" style="10" bestFit="1" customWidth="1"/>
    <col min="6" max="6" width="1" style="10" customWidth="1"/>
    <col min="7" max="7" width="17.7109375" style="10" bestFit="1" customWidth="1"/>
    <col min="8" max="8" width="1" style="10" customWidth="1"/>
    <col min="9" max="9" width="8.42578125" style="10" bestFit="1" customWidth="1"/>
    <col min="10" max="10" width="1" style="10" customWidth="1"/>
    <col min="11" max="11" width="17.5703125" style="10" bestFit="1" customWidth="1"/>
    <col min="12" max="12" width="1" style="10" customWidth="1"/>
    <col min="13" max="13" width="5.42578125" style="10" bestFit="1" customWidth="1"/>
    <col min="14" max="14" width="1" style="10" customWidth="1"/>
    <col min="15" max="15" width="10.28515625" style="10" bestFit="1" customWidth="1"/>
    <col min="16" max="16" width="1" style="10" customWidth="1"/>
    <col min="17" max="17" width="12.28515625" style="10" bestFit="1" customWidth="1"/>
    <col min="18" max="19" width="1" style="10" customWidth="1"/>
    <col min="20" max="20" width="17.7109375" style="10" bestFit="1" customWidth="1"/>
    <col min="21" max="21" width="1" style="10" customWidth="1"/>
    <col min="22" max="22" width="17.7109375" style="10" bestFit="1" customWidth="1"/>
    <col min="23" max="23" width="1" style="10" customWidth="1"/>
    <col min="24" max="24" width="26" style="10" bestFit="1" customWidth="1"/>
    <col min="25" max="25" width="1" style="10" customWidth="1"/>
    <col min="26" max="26" width="9.140625" style="10" customWidth="1"/>
    <col min="27" max="30" width="9.140625" style="10"/>
    <col min="31" max="31" width="16.42578125" style="10" customWidth="1"/>
    <col min="32" max="16384" width="9.140625" style="10"/>
  </cols>
  <sheetData>
    <row r="2" spans="1:32" ht="2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32" ht="2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2" ht="21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6" spans="1:32" ht="21">
      <c r="A6" s="9" t="s">
        <v>3</v>
      </c>
      <c r="C6" s="11" t="s">
        <v>4</v>
      </c>
      <c r="D6" s="11" t="s">
        <v>73</v>
      </c>
      <c r="E6" s="11" t="s">
        <v>73</v>
      </c>
      <c r="F6" s="11" t="s">
        <v>73</v>
      </c>
      <c r="G6" s="11" t="s">
        <v>73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74</v>
      </c>
      <c r="S6" s="11" t="s">
        <v>74</v>
      </c>
      <c r="T6" s="11" t="s">
        <v>74</v>
      </c>
      <c r="U6" s="11" t="s">
        <v>74</v>
      </c>
      <c r="V6" s="11" t="s">
        <v>74</v>
      </c>
      <c r="W6" s="11" t="s">
        <v>74</v>
      </c>
      <c r="X6" s="11" t="s">
        <v>74</v>
      </c>
    </row>
    <row r="7" spans="1:32" ht="21">
      <c r="A7" s="9" t="s">
        <v>3</v>
      </c>
      <c r="C7" s="9" t="s">
        <v>7</v>
      </c>
      <c r="E7" s="9" t="s">
        <v>8</v>
      </c>
      <c r="G7" s="9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9" t="s">
        <v>7</v>
      </c>
      <c r="T7" s="9" t="s">
        <v>8</v>
      </c>
      <c r="V7" s="9" t="s">
        <v>9</v>
      </c>
      <c r="X7" s="9" t="s">
        <v>12</v>
      </c>
    </row>
    <row r="8" spans="1:32" ht="21">
      <c r="A8" s="9" t="s">
        <v>3</v>
      </c>
      <c r="C8" s="9" t="s">
        <v>7</v>
      </c>
      <c r="E8" s="9" t="s">
        <v>8</v>
      </c>
      <c r="G8" s="9" t="s">
        <v>9</v>
      </c>
      <c r="I8" s="13" t="s">
        <v>7</v>
      </c>
      <c r="K8" s="13" t="s">
        <v>8</v>
      </c>
      <c r="M8" s="13" t="s">
        <v>7</v>
      </c>
      <c r="O8" s="13" t="s">
        <v>13</v>
      </c>
      <c r="Q8" s="9" t="s">
        <v>7</v>
      </c>
      <c r="T8" s="9" t="s">
        <v>8</v>
      </c>
      <c r="V8" s="9" t="s">
        <v>9</v>
      </c>
      <c r="X8" s="9" t="s">
        <v>12</v>
      </c>
      <c r="AD8" s="10" t="s">
        <v>75</v>
      </c>
      <c r="AE8" s="23">
        <v>1484337844232</v>
      </c>
      <c r="AF8" s="24"/>
    </row>
    <row r="9" spans="1:32">
      <c r="A9" s="10" t="s">
        <v>76</v>
      </c>
      <c r="C9" s="14">
        <v>12680000</v>
      </c>
      <c r="D9" s="15"/>
      <c r="E9" s="16">
        <v>400000000000</v>
      </c>
      <c r="F9" s="15"/>
      <c r="G9" s="16">
        <f>E9</f>
        <v>400000000000</v>
      </c>
      <c r="H9" s="15"/>
      <c r="I9" s="14"/>
      <c r="J9" s="15"/>
      <c r="K9" s="14">
        <v>0</v>
      </c>
      <c r="L9" s="15"/>
      <c r="M9" s="15"/>
      <c r="N9" s="15"/>
      <c r="O9" s="15">
        <v>0</v>
      </c>
      <c r="P9" s="15"/>
      <c r="Q9" s="16">
        <f>C9</f>
        <v>12680000</v>
      </c>
      <c r="R9" s="15"/>
      <c r="S9" s="15"/>
      <c r="T9" s="17">
        <f>K9+E9</f>
        <v>400000000000</v>
      </c>
      <c r="U9" s="15"/>
      <c r="V9" s="16">
        <f>T9</f>
        <v>400000000000</v>
      </c>
      <c r="W9" s="15"/>
      <c r="X9" s="18">
        <f>V9/AE8</f>
        <v>0.26948042964367114</v>
      </c>
    </row>
    <row r="10" spans="1:32" ht="19.5" thickBot="1">
      <c r="A10" s="10" t="s">
        <v>77</v>
      </c>
      <c r="C10" s="14">
        <v>68727</v>
      </c>
      <c r="E10" s="19">
        <v>420000000000</v>
      </c>
      <c r="G10" s="20">
        <f>E10</f>
        <v>420000000000</v>
      </c>
      <c r="I10" s="16"/>
      <c r="K10" s="19">
        <v>0</v>
      </c>
      <c r="O10" s="21">
        <v>0</v>
      </c>
      <c r="Q10" s="17">
        <f>C10</f>
        <v>68727</v>
      </c>
      <c r="T10" s="20">
        <f>K10+E10</f>
        <v>420000000000</v>
      </c>
      <c r="V10" s="20">
        <f>T10</f>
        <v>420000000000</v>
      </c>
      <c r="X10" s="22">
        <f>V10/AE8</f>
        <v>0.28295445112585471</v>
      </c>
    </row>
    <row r="11" spans="1:32" ht="19.5" thickTop="1">
      <c r="E11" s="17">
        <f>SUM(E9:E10)</f>
        <v>820000000000</v>
      </c>
      <c r="G11" s="17">
        <f>SUM(G9:G10)</f>
        <v>820000000000</v>
      </c>
      <c r="K11" s="17">
        <f>SUM(K10)</f>
        <v>0</v>
      </c>
      <c r="O11" s="15">
        <f>SUM(O9:O10)</f>
        <v>0</v>
      </c>
      <c r="T11" s="17">
        <f>SUM(T9:T10)</f>
        <v>820000000000</v>
      </c>
      <c r="V11" s="17">
        <f>SUM(V9:V10)</f>
        <v>820000000000</v>
      </c>
      <c r="X11" s="18">
        <f>V11/AE8</f>
        <v>0.55243488076952585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"/>
  <sheetViews>
    <sheetView rightToLeft="1" workbookViewId="0">
      <selection activeCell="Q13" sqref="Q13"/>
    </sheetView>
  </sheetViews>
  <sheetFormatPr defaultRowHeight="18.75"/>
  <cols>
    <col min="1" max="1" width="23.5703125" style="7" bestFit="1" customWidth="1"/>
    <col min="2" max="2" width="1" style="7" customWidth="1"/>
    <col min="3" max="3" width="21.7109375" style="7" bestFit="1" customWidth="1"/>
    <col min="4" max="4" width="1" style="7" customWidth="1"/>
    <col min="5" max="5" width="13.42578125" style="7" bestFit="1" customWidth="1"/>
    <col min="6" max="6" width="1" style="7" customWidth="1"/>
    <col min="7" max="7" width="11" style="7" bestFit="1" customWidth="1"/>
    <col min="8" max="8" width="1" style="7" customWidth="1"/>
    <col min="9" max="9" width="8" style="7" bestFit="1" customWidth="1"/>
    <col min="10" max="10" width="1" style="7" customWidth="1"/>
    <col min="11" max="11" width="16.140625" style="7" bestFit="1" customWidth="1"/>
    <col min="12" max="12" width="1" style="7" customWidth="1"/>
    <col min="13" max="13" width="16.140625" style="7" bestFit="1" customWidth="1"/>
    <col min="14" max="14" width="1" style="7" customWidth="1"/>
    <col min="15" max="15" width="16.140625" style="7" bestFit="1" customWidth="1"/>
    <col min="16" max="16" width="1" style="7" customWidth="1"/>
    <col min="17" max="17" width="16.140625" style="7" bestFit="1" customWidth="1"/>
    <col min="18" max="18" width="1" style="7" customWidth="1"/>
    <col min="19" max="19" width="17.85546875" style="7" bestFit="1" customWidth="1"/>
    <col min="20" max="20" width="1" style="7" customWidth="1"/>
    <col min="21" max="21" width="9.140625" style="7" customWidth="1"/>
    <col min="22" max="24" width="9.140625" style="7"/>
    <col min="25" max="25" width="17.85546875" style="7" bestFit="1" customWidth="1"/>
    <col min="26" max="16384" width="9.140625" style="7"/>
  </cols>
  <sheetData>
    <row r="2" spans="1:25" ht="2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5" ht="2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5" ht="2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25" ht="21">
      <c r="A6" s="8" t="s">
        <v>16</v>
      </c>
      <c r="C6" s="8" t="s">
        <v>17</v>
      </c>
      <c r="D6" s="8" t="s">
        <v>17</v>
      </c>
      <c r="E6" s="8" t="s">
        <v>17</v>
      </c>
      <c r="F6" s="8" t="s">
        <v>17</v>
      </c>
      <c r="G6" s="8" t="s">
        <v>17</v>
      </c>
      <c r="H6" s="8" t="s">
        <v>17</v>
      </c>
      <c r="I6" s="8" t="s">
        <v>17</v>
      </c>
      <c r="K6" s="8" t="s">
        <v>4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</row>
    <row r="7" spans="1:25" ht="21">
      <c r="A7" s="8" t="s">
        <v>16</v>
      </c>
      <c r="C7" s="8" t="s">
        <v>18</v>
      </c>
      <c r="E7" s="8" t="s">
        <v>19</v>
      </c>
      <c r="G7" s="8" t="s">
        <v>20</v>
      </c>
      <c r="I7" s="8" t="s">
        <v>14</v>
      </c>
      <c r="K7" s="8" t="s">
        <v>21</v>
      </c>
      <c r="M7" s="8" t="s">
        <v>22</v>
      </c>
      <c r="O7" s="8" t="s">
        <v>23</v>
      </c>
      <c r="Q7" s="8" t="s">
        <v>21</v>
      </c>
      <c r="S7" s="8" t="s">
        <v>15</v>
      </c>
    </row>
    <row r="8" spans="1:25" ht="21">
      <c r="A8" s="25" t="s">
        <v>24</v>
      </c>
      <c r="C8" s="7" t="s">
        <v>25</v>
      </c>
      <c r="E8" s="7" t="s">
        <v>26</v>
      </c>
      <c r="G8" s="7" t="s">
        <v>27</v>
      </c>
      <c r="I8" s="26">
        <v>0</v>
      </c>
      <c r="K8" s="26">
        <v>15960474107</v>
      </c>
      <c r="M8" s="26">
        <v>254510111536</v>
      </c>
      <c r="O8" s="26">
        <v>252001034000</v>
      </c>
      <c r="Q8" s="26">
        <v>18469551643</v>
      </c>
      <c r="S8" s="7" t="s">
        <v>28</v>
      </c>
      <c r="X8" s="30"/>
      <c r="Y8" s="26"/>
    </row>
    <row r="9" spans="1:25" ht="21">
      <c r="A9" s="25" t="s">
        <v>24</v>
      </c>
      <c r="C9" s="7" t="s">
        <v>29</v>
      </c>
      <c r="E9" s="7" t="s">
        <v>30</v>
      </c>
      <c r="G9" s="7" t="s">
        <v>31</v>
      </c>
      <c r="I9" s="26">
        <v>25</v>
      </c>
      <c r="K9" s="26">
        <v>241000000000</v>
      </c>
      <c r="M9" s="26">
        <v>4952054794</v>
      </c>
      <c r="O9" s="26">
        <v>245952054794</v>
      </c>
      <c r="Q9" s="26">
        <v>0</v>
      </c>
      <c r="S9" s="7" t="s">
        <v>32</v>
      </c>
      <c r="X9" s="30"/>
    </row>
    <row r="10" spans="1:25" ht="21">
      <c r="A10" s="25" t="s">
        <v>24</v>
      </c>
      <c r="C10" s="7" t="s">
        <v>33</v>
      </c>
      <c r="E10" s="7" t="s">
        <v>30</v>
      </c>
      <c r="G10" s="7" t="s">
        <v>34</v>
      </c>
      <c r="I10" s="26">
        <v>26</v>
      </c>
      <c r="K10" s="26">
        <v>400000000000</v>
      </c>
      <c r="M10" s="26">
        <v>8547945205</v>
      </c>
      <c r="O10" s="26">
        <v>8547945205</v>
      </c>
      <c r="Q10" s="26">
        <v>400000000000</v>
      </c>
      <c r="S10" s="7" t="s">
        <v>35</v>
      </c>
      <c r="X10" s="30"/>
    </row>
    <row r="11" spans="1:25" ht="21">
      <c r="A11" s="25" t="s">
        <v>36</v>
      </c>
      <c r="C11" s="7" t="s">
        <v>37</v>
      </c>
      <c r="E11" s="7" t="s">
        <v>26</v>
      </c>
      <c r="G11" s="7" t="s">
        <v>38</v>
      </c>
      <c r="I11" s="26">
        <v>0</v>
      </c>
      <c r="K11" s="26">
        <v>435646322</v>
      </c>
      <c r="M11" s="26">
        <v>11001486614</v>
      </c>
      <c r="O11" s="26">
        <v>11073903348</v>
      </c>
      <c r="Q11" s="26">
        <v>363229588</v>
      </c>
      <c r="S11" s="7" t="s">
        <v>39</v>
      </c>
      <c r="X11" s="30"/>
    </row>
    <row r="12" spans="1:25" ht="21">
      <c r="A12" s="25" t="s">
        <v>24</v>
      </c>
      <c r="C12" s="7" t="s">
        <v>40</v>
      </c>
      <c r="E12" s="7" t="s">
        <v>30</v>
      </c>
      <c r="G12" s="7" t="s">
        <v>41</v>
      </c>
      <c r="I12" s="26">
        <v>26</v>
      </c>
      <c r="K12" s="27">
        <v>0</v>
      </c>
      <c r="M12" s="27">
        <v>241000000000</v>
      </c>
      <c r="O12" s="28">
        <v>0</v>
      </c>
      <c r="Q12" s="27">
        <v>241000000000</v>
      </c>
      <c r="S12" s="7" t="s">
        <v>42</v>
      </c>
      <c r="X12" s="30"/>
    </row>
    <row r="13" spans="1:25" ht="19.5" thickBot="1">
      <c r="K13" s="29">
        <f>SUM(K8:K12)</f>
        <v>657396120429</v>
      </c>
      <c r="L13" s="26">
        <f t="shared" ref="L13:Q13" si="0">SUM(L8:L12)</f>
        <v>0</v>
      </c>
      <c r="M13" s="29">
        <f t="shared" si="0"/>
        <v>520011598149</v>
      </c>
      <c r="N13" s="26">
        <f t="shared" si="0"/>
        <v>0</v>
      </c>
      <c r="O13" s="29">
        <f t="shared" si="0"/>
        <v>517574937347</v>
      </c>
      <c r="P13" s="26">
        <f t="shared" si="0"/>
        <v>0</v>
      </c>
      <c r="Q13" s="29">
        <f t="shared" si="0"/>
        <v>659832781231</v>
      </c>
    </row>
    <row r="14" spans="1:25" ht="19.5" thickTop="1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rightToLeft="1" workbookViewId="0">
      <selection activeCell="N17" sqref="N17"/>
    </sheetView>
  </sheetViews>
  <sheetFormatPr defaultRowHeight="18.75"/>
  <cols>
    <col min="1" max="1" width="23.5703125" style="7" bestFit="1" customWidth="1"/>
    <col min="2" max="2" width="1" style="7" customWidth="1"/>
    <col min="3" max="3" width="14" style="7" bestFit="1" customWidth="1"/>
    <col min="4" max="5" width="1" style="7" customWidth="1"/>
    <col min="6" max="6" width="8" style="7" bestFit="1" customWidth="1"/>
    <col min="7" max="7" width="1" style="7" customWidth="1"/>
    <col min="8" max="8" width="15" style="7" bestFit="1" customWidth="1"/>
    <col min="9" max="9" width="1" style="7" customWidth="1"/>
    <col min="10" max="10" width="10.7109375" style="7" bestFit="1" customWidth="1"/>
    <col min="11" max="11" width="1" style="7" customWidth="1"/>
    <col min="12" max="12" width="14.85546875" style="7" bestFit="1" customWidth="1"/>
    <col min="13" max="13" width="1" style="7" customWidth="1"/>
    <col min="14" max="14" width="16.140625" style="7" bestFit="1" customWidth="1"/>
    <col min="15" max="15" width="1" style="7" customWidth="1"/>
    <col min="16" max="16" width="10.85546875" style="7" bestFit="1" customWidth="1"/>
    <col min="17" max="17" width="1" style="7" customWidth="1"/>
    <col min="18" max="18" width="16.140625" style="7" bestFit="1" customWidth="1"/>
    <col min="19" max="19" width="1" style="7" customWidth="1"/>
    <col min="20" max="20" width="9.140625" style="7" customWidth="1"/>
    <col min="21" max="16384" width="9.140625" style="7"/>
  </cols>
  <sheetData>
    <row r="2" spans="1:18" ht="2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1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6" spans="1:18" ht="21">
      <c r="A6" s="8" t="s">
        <v>44</v>
      </c>
      <c r="B6" s="8" t="s">
        <v>44</v>
      </c>
      <c r="C6" s="8" t="s">
        <v>44</v>
      </c>
      <c r="D6" s="8" t="s">
        <v>44</v>
      </c>
      <c r="E6" s="8" t="s">
        <v>44</v>
      </c>
      <c r="F6" s="8" t="s">
        <v>44</v>
      </c>
      <c r="H6" s="8" t="s">
        <v>45</v>
      </c>
      <c r="I6" s="8" t="s">
        <v>45</v>
      </c>
      <c r="J6" s="8" t="s">
        <v>45</v>
      </c>
      <c r="K6" s="8" t="s">
        <v>45</v>
      </c>
      <c r="L6" s="8" t="s">
        <v>45</v>
      </c>
      <c r="N6" s="8" t="s">
        <v>46</v>
      </c>
      <c r="O6" s="8" t="s">
        <v>46</v>
      </c>
      <c r="P6" s="8" t="s">
        <v>46</v>
      </c>
      <c r="Q6" s="8" t="s">
        <v>46</v>
      </c>
      <c r="R6" s="8" t="s">
        <v>46</v>
      </c>
    </row>
    <row r="7" spans="1:18" ht="21">
      <c r="A7" s="8" t="s">
        <v>47</v>
      </c>
      <c r="C7" s="8" t="s">
        <v>48</v>
      </c>
      <c r="F7" s="8" t="s">
        <v>14</v>
      </c>
      <c r="H7" s="8" t="s">
        <v>49</v>
      </c>
      <c r="J7" s="8" t="s">
        <v>50</v>
      </c>
      <c r="L7" s="8" t="s">
        <v>51</v>
      </c>
      <c r="N7" s="8" t="s">
        <v>49</v>
      </c>
      <c r="P7" s="8" t="s">
        <v>50</v>
      </c>
      <c r="R7" s="8" t="s">
        <v>51</v>
      </c>
    </row>
    <row r="8" spans="1:18" ht="21">
      <c r="A8" s="25" t="s">
        <v>24</v>
      </c>
      <c r="C8" s="26">
        <v>5</v>
      </c>
      <c r="F8" s="26">
        <v>0</v>
      </c>
      <c r="H8" s="26">
        <v>10111537</v>
      </c>
      <c r="J8" s="26">
        <v>0</v>
      </c>
      <c r="L8" s="26">
        <v>10111537</v>
      </c>
      <c r="N8" s="26">
        <v>708291115</v>
      </c>
      <c r="P8" s="26">
        <v>0</v>
      </c>
      <c r="R8" s="26">
        <v>708291115</v>
      </c>
    </row>
    <row r="9" spans="1:18" ht="21">
      <c r="A9" s="25" t="s">
        <v>24</v>
      </c>
      <c r="C9" s="26">
        <v>28</v>
      </c>
      <c r="F9" s="26">
        <v>25</v>
      </c>
      <c r="H9" s="26">
        <v>4456849315</v>
      </c>
      <c r="J9" s="26">
        <v>-9318383</v>
      </c>
      <c r="L9" s="26">
        <v>4466167698</v>
      </c>
      <c r="N9" s="26">
        <v>57204794570</v>
      </c>
      <c r="P9" s="26">
        <v>0</v>
      </c>
      <c r="R9" s="26">
        <v>57204794570</v>
      </c>
    </row>
    <row r="10" spans="1:18" ht="21">
      <c r="A10" s="25" t="s">
        <v>53</v>
      </c>
      <c r="C10" s="26">
        <v>21</v>
      </c>
      <c r="F10" s="26">
        <v>0</v>
      </c>
      <c r="H10" s="26">
        <v>0</v>
      </c>
      <c r="J10" s="26">
        <v>0</v>
      </c>
      <c r="L10" s="26">
        <v>0</v>
      </c>
      <c r="N10" s="26">
        <v>24709065</v>
      </c>
      <c r="P10" s="26">
        <v>0</v>
      </c>
      <c r="R10" s="26">
        <v>24709065</v>
      </c>
    </row>
    <row r="11" spans="1:18" ht="21">
      <c r="A11" s="25" t="s">
        <v>53</v>
      </c>
      <c r="C11" s="26">
        <v>22</v>
      </c>
      <c r="F11" s="26">
        <v>27</v>
      </c>
      <c r="H11" s="26">
        <v>0</v>
      </c>
      <c r="J11" s="26">
        <v>0</v>
      </c>
      <c r="L11" s="26">
        <v>0</v>
      </c>
      <c r="N11" s="26">
        <v>1645051631</v>
      </c>
      <c r="P11" s="26">
        <v>0</v>
      </c>
      <c r="R11" s="26">
        <v>1645051631</v>
      </c>
    </row>
    <row r="12" spans="1:18" ht="21">
      <c r="A12" s="25" t="s">
        <v>54</v>
      </c>
      <c r="C12" s="26">
        <v>1</v>
      </c>
      <c r="F12" s="26">
        <v>0</v>
      </c>
      <c r="H12" s="26">
        <v>0</v>
      </c>
      <c r="J12" s="26">
        <v>0</v>
      </c>
      <c r="L12" s="26">
        <v>0</v>
      </c>
      <c r="N12" s="26">
        <v>5046724</v>
      </c>
      <c r="P12" s="26">
        <v>0</v>
      </c>
      <c r="R12" s="26">
        <v>5046724</v>
      </c>
    </row>
    <row r="13" spans="1:18" ht="21">
      <c r="A13" s="25" t="s">
        <v>53</v>
      </c>
      <c r="C13" s="26">
        <v>27</v>
      </c>
      <c r="F13" s="26">
        <v>22.5</v>
      </c>
      <c r="H13" s="26">
        <v>0</v>
      </c>
      <c r="J13" s="26">
        <v>0</v>
      </c>
      <c r="L13" s="26">
        <v>0</v>
      </c>
      <c r="N13" s="26">
        <v>708682178</v>
      </c>
      <c r="P13" s="26">
        <v>311012</v>
      </c>
      <c r="R13" s="26">
        <v>708371166</v>
      </c>
    </row>
    <row r="14" spans="1:18" ht="21">
      <c r="A14" s="25" t="s">
        <v>24</v>
      </c>
      <c r="C14" s="26">
        <v>25</v>
      </c>
      <c r="F14" s="26">
        <v>26</v>
      </c>
      <c r="H14" s="26">
        <v>8547945205</v>
      </c>
      <c r="J14" s="26">
        <v>0</v>
      </c>
      <c r="L14" s="26">
        <v>8547945205</v>
      </c>
      <c r="N14" s="26">
        <v>87473972597</v>
      </c>
      <c r="P14" s="26">
        <v>57972069</v>
      </c>
      <c r="R14" s="26">
        <v>87416000528</v>
      </c>
    </row>
    <row r="15" spans="1:18" ht="21">
      <c r="A15" s="25" t="s">
        <v>36</v>
      </c>
      <c r="C15" s="26">
        <v>30</v>
      </c>
      <c r="F15" s="26">
        <v>0</v>
      </c>
      <c r="H15" s="26">
        <v>1486614</v>
      </c>
      <c r="J15" s="26">
        <v>0</v>
      </c>
      <c r="L15" s="26">
        <v>1486614</v>
      </c>
      <c r="N15" s="26">
        <v>9458385</v>
      </c>
      <c r="P15" s="26">
        <v>0</v>
      </c>
      <c r="R15" s="26">
        <v>9458385</v>
      </c>
    </row>
    <row r="16" spans="1:18" ht="21">
      <c r="A16" s="25" t="s">
        <v>24</v>
      </c>
      <c r="C16" s="26">
        <v>28</v>
      </c>
      <c r="F16" s="26">
        <v>26</v>
      </c>
      <c r="H16" s="27">
        <v>343342464</v>
      </c>
      <c r="J16" s="27">
        <v>6714121</v>
      </c>
      <c r="L16" s="27">
        <v>336628343</v>
      </c>
      <c r="N16" s="27">
        <v>343342464</v>
      </c>
      <c r="P16" s="27">
        <v>6714121</v>
      </c>
      <c r="R16" s="27">
        <v>336628343</v>
      </c>
    </row>
    <row r="17" spans="8:18" ht="19.5" thickBot="1">
      <c r="H17" s="29">
        <f>SUM(H8:H16)</f>
        <v>13359735135</v>
      </c>
      <c r="I17" s="26">
        <f t="shared" ref="I17:R17" si="0">SUM(I8:I16)</f>
        <v>0</v>
      </c>
      <c r="J17" s="29">
        <f t="shared" si="0"/>
        <v>-2604262</v>
      </c>
      <c r="K17" s="26">
        <f t="shared" si="0"/>
        <v>0</v>
      </c>
      <c r="L17" s="29">
        <f t="shared" si="0"/>
        <v>13362339397</v>
      </c>
      <c r="M17" s="26">
        <f t="shared" si="0"/>
        <v>0</v>
      </c>
      <c r="N17" s="29">
        <f t="shared" si="0"/>
        <v>148123348729</v>
      </c>
      <c r="O17" s="26">
        <f t="shared" si="0"/>
        <v>0</v>
      </c>
      <c r="P17" s="29">
        <f t="shared" si="0"/>
        <v>64997202</v>
      </c>
      <c r="Q17" s="26">
        <f t="shared" si="0"/>
        <v>0</v>
      </c>
      <c r="R17" s="29">
        <f t="shared" si="0"/>
        <v>148058351527</v>
      </c>
    </row>
    <row r="18" spans="8:18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rightToLeft="1" workbookViewId="0">
      <selection activeCell="N11" sqref="N11"/>
    </sheetView>
  </sheetViews>
  <sheetFormatPr defaultRowHeight="18.75"/>
  <cols>
    <col min="1" max="1" width="23.5703125" style="7" bestFit="1" customWidth="1"/>
    <col min="2" max="2" width="1" style="7" customWidth="1"/>
    <col min="3" max="3" width="21.7109375" style="7" bestFit="1" customWidth="1"/>
    <col min="4" max="4" width="1" style="7" customWidth="1"/>
    <col min="5" max="5" width="27.7109375" style="7" bestFit="1" customWidth="1"/>
    <col min="6" max="7" width="1" style="7" customWidth="1"/>
    <col min="8" max="8" width="27.7109375" style="7" bestFit="1" customWidth="1"/>
    <col min="9" max="9" width="1" style="7" customWidth="1"/>
    <col min="10" max="10" width="1" style="1" customWidth="1"/>
    <col min="11" max="11" width="9.140625" style="1" customWidth="1"/>
    <col min="12" max="16384" width="9.140625" style="1"/>
  </cols>
  <sheetData>
    <row r="2" spans="1:9" ht="21">
      <c r="A2" s="8" t="s">
        <v>0</v>
      </c>
      <c r="B2" s="8"/>
      <c r="C2" s="8"/>
      <c r="D2" s="8"/>
      <c r="E2" s="8"/>
      <c r="F2" s="8"/>
      <c r="G2" s="8"/>
      <c r="H2" s="8"/>
    </row>
    <row r="3" spans="1:9" ht="21">
      <c r="B3" s="8" t="s">
        <v>43</v>
      </c>
      <c r="C3" s="8" t="s">
        <v>43</v>
      </c>
      <c r="D3" s="8" t="s">
        <v>43</v>
      </c>
      <c r="E3" s="8" t="s">
        <v>43</v>
      </c>
      <c r="F3" s="8" t="s">
        <v>43</v>
      </c>
    </row>
    <row r="4" spans="1:9" ht="21"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</row>
    <row r="6" spans="1:9" ht="21">
      <c r="A6" s="8" t="s">
        <v>56</v>
      </c>
      <c r="B6" s="8" t="s">
        <v>56</v>
      </c>
      <c r="C6" s="8" t="s">
        <v>56</v>
      </c>
      <c r="E6" s="8" t="s">
        <v>45</v>
      </c>
      <c r="F6" s="8" t="s">
        <v>45</v>
      </c>
      <c r="H6" s="8" t="s">
        <v>46</v>
      </c>
      <c r="I6" s="8" t="s">
        <v>46</v>
      </c>
    </row>
    <row r="7" spans="1:9" ht="21">
      <c r="A7" s="8" t="s">
        <v>57</v>
      </c>
      <c r="C7" s="8" t="s">
        <v>18</v>
      </c>
      <c r="E7" s="8" t="s">
        <v>58</v>
      </c>
      <c r="H7" s="8" t="s">
        <v>58</v>
      </c>
    </row>
    <row r="8" spans="1:9" ht="21">
      <c r="A8" s="25" t="s">
        <v>24</v>
      </c>
      <c r="C8" s="7" t="s">
        <v>25</v>
      </c>
      <c r="E8" s="26">
        <v>10111537</v>
      </c>
      <c r="H8" s="26">
        <v>708291115</v>
      </c>
    </row>
    <row r="9" spans="1:9" ht="21">
      <c r="A9" s="25" t="s">
        <v>24</v>
      </c>
      <c r="C9" s="7" t="s">
        <v>29</v>
      </c>
      <c r="E9" s="26">
        <v>4456849315</v>
      </c>
      <c r="H9" s="26">
        <v>57204794570</v>
      </c>
    </row>
    <row r="10" spans="1:9" ht="21">
      <c r="A10" s="25" t="s">
        <v>53</v>
      </c>
      <c r="C10" s="7" t="s">
        <v>59</v>
      </c>
      <c r="E10" s="26">
        <v>0</v>
      </c>
      <c r="H10" s="26">
        <v>24709065</v>
      </c>
    </row>
    <row r="11" spans="1:9" ht="21">
      <c r="A11" s="25" t="s">
        <v>53</v>
      </c>
      <c r="C11" s="7" t="s">
        <v>60</v>
      </c>
      <c r="E11" s="26">
        <v>0</v>
      </c>
      <c r="H11" s="26">
        <v>1645051631</v>
      </c>
    </row>
    <row r="12" spans="1:9" ht="21">
      <c r="A12" s="25" t="s">
        <v>54</v>
      </c>
      <c r="C12" s="7" t="s">
        <v>61</v>
      </c>
      <c r="E12" s="26">
        <v>0</v>
      </c>
      <c r="H12" s="26">
        <v>5046724</v>
      </c>
    </row>
    <row r="13" spans="1:9" ht="21">
      <c r="A13" s="25" t="s">
        <v>53</v>
      </c>
      <c r="C13" s="7" t="s">
        <v>62</v>
      </c>
      <c r="E13" s="26">
        <v>0</v>
      </c>
      <c r="H13" s="26">
        <v>708682178</v>
      </c>
    </row>
    <row r="14" spans="1:9" ht="21">
      <c r="A14" s="25" t="s">
        <v>24</v>
      </c>
      <c r="C14" s="7" t="s">
        <v>33</v>
      </c>
      <c r="E14" s="26">
        <v>8547945205</v>
      </c>
      <c r="H14" s="26">
        <v>87473972597</v>
      </c>
    </row>
    <row r="15" spans="1:9" ht="21">
      <c r="A15" s="25" t="s">
        <v>36</v>
      </c>
      <c r="C15" s="7" t="s">
        <v>37</v>
      </c>
      <c r="E15" s="26">
        <v>1486614</v>
      </c>
      <c r="H15" s="26">
        <v>9458385</v>
      </c>
    </row>
    <row r="16" spans="1:9" ht="21">
      <c r="A16" s="25" t="s">
        <v>24</v>
      </c>
      <c r="C16" s="7" t="s">
        <v>40</v>
      </c>
      <c r="E16" s="27">
        <v>343342464</v>
      </c>
      <c r="H16" s="27">
        <v>343342464</v>
      </c>
    </row>
    <row r="17" spans="5:8" ht="19.5" thickBot="1">
      <c r="E17" s="29">
        <f>SUM(E8:E16)</f>
        <v>13359735135</v>
      </c>
      <c r="F17" s="26">
        <f t="shared" ref="F17:H17" si="0">SUM(F8:F16)</f>
        <v>0</v>
      </c>
      <c r="G17" s="26">
        <f t="shared" si="0"/>
        <v>0</v>
      </c>
      <c r="H17" s="29">
        <f t="shared" si="0"/>
        <v>148123348729</v>
      </c>
    </row>
    <row r="18" spans="5:8" ht="19.5" thickTop="1"/>
  </sheetData>
  <mergeCells count="10">
    <mergeCell ref="A2:H2"/>
    <mergeCell ref="H7"/>
    <mergeCell ref="H6:I6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L22" sqref="L22"/>
    </sheetView>
  </sheetViews>
  <sheetFormatPr defaultRowHeight="18.75"/>
  <cols>
    <col min="1" max="1" width="35.7109375" style="7" bestFit="1" customWidth="1"/>
    <col min="2" max="2" width="1" style="7" customWidth="1"/>
    <col min="3" max="3" width="6.85546875" style="7" bestFit="1" customWidth="1"/>
    <col min="4" max="4" width="1" style="7" customWidth="1"/>
    <col min="5" max="5" width="13.5703125" style="7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8" t="s">
        <v>0</v>
      </c>
      <c r="B2" s="8"/>
      <c r="C2" s="8"/>
      <c r="D2" s="8"/>
      <c r="E2" s="8"/>
    </row>
    <row r="3" spans="1:5" ht="21">
      <c r="A3" s="8" t="s">
        <v>43</v>
      </c>
      <c r="B3" s="8"/>
      <c r="C3" s="8"/>
      <c r="D3" s="8"/>
      <c r="E3" s="8"/>
    </row>
    <row r="4" spans="1:5" ht="21">
      <c r="A4" s="8" t="s">
        <v>2</v>
      </c>
      <c r="B4" s="8"/>
      <c r="C4" s="8"/>
      <c r="D4" s="8"/>
      <c r="E4" s="8"/>
    </row>
    <row r="6" spans="1:5" ht="21">
      <c r="A6" s="8" t="s">
        <v>63</v>
      </c>
      <c r="C6" s="8" t="s">
        <v>45</v>
      </c>
      <c r="E6" s="8" t="s">
        <v>6</v>
      </c>
    </row>
    <row r="7" spans="1:5" ht="21">
      <c r="A7" s="8" t="s">
        <v>63</v>
      </c>
      <c r="C7" s="8" t="s">
        <v>21</v>
      </c>
      <c r="E7" s="8" t="s">
        <v>21</v>
      </c>
    </row>
    <row r="8" spans="1:5" ht="21">
      <c r="A8" s="25" t="s">
        <v>63</v>
      </c>
      <c r="C8" s="26">
        <v>0</v>
      </c>
      <c r="E8" s="26">
        <v>2614654709</v>
      </c>
    </row>
    <row r="9" spans="1:5" ht="21">
      <c r="A9" s="25" t="s">
        <v>64</v>
      </c>
      <c r="C9" s="26">
        <v>0</v>
      </c>
      <c r="E9" s="26">
        <v>63641333</v>
      </c>
    </row>
    <row r="10" spans="1:5" ht="21">
      <c r="A10" s="25" t="s">
        <v>65</v>
      </c>
      <c r="C10" s="27">
        <v>0</v>
      </c>
      <c r="E10" s="27">
        <v>0</v>
      </c>
    </row>
    <row r="11" spans="1:5" ht="21.75" thickBot="1">
      <c r="A11" s="25" t="s">
        <v>52</v>
      </c>
      <c r="C11" s="29">
        <v>0</v>
      </c>
      <c r="E11" s="29">
        <v>2678296042</v>
      </c>
    </row>
    <row r="12" spans="1:5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abSelected="1" workbookViewId="0">
      <selection activeCell="E9" sqref="E9"/>
    </sheetView>
  </sheetViews>
  <sheetFormatPr defaultRowHeight="18.75"/>
  <cols>
    <col min="1" max="1" width="24" style="7" bestFit="1" customWidth="1"/>
    <col min="2" max="2" width="1" style="7" customWidth="1"/>
    <col min="3" max="3" width="15" style="7" bestFit="1" customWidth="1"/>
    <col min="4" max="4" width="1" style="7" customWidth="1"/>
    <col min="5" max="5" width="17.28515625" style="7" bestFit="1" customWidth="1"/>
    <col min="6" max="6" width="1" style="7" customWidth="1"/>
    <col min="7" max="7" width="26" style="7" bestFit="1" customWidth="1"/>
    <col min="8" max="8" width="1" style="7" customWidth="1"/>
    <col min="9" max="9" width="9.140625" style="7" customWidth="1"/>
    <col min="10" max="16384" width="9.140625" style="1"/>
  </cols>
  <sheetData>
    <row r="2" spans="1:7" ht="21">
      <c r="A2" s="8" t="s">
        <v>0</v>
      </c>
      <c r="B2" s="8"/>
      <c r="C2" s="8"/>
      <c r="D2" s="8"/>
      <c r="E2" s="8"/>
      <c r="F2" s="8"/>
      <c r="G2" s="8"/>
    </row>
    <row r="3" spans="1:7" ht="21">
      <c r="A3" s="8" t="s">
        <v>43</v>
      </c>
      <c r="B3" s="8"/>
      <c r="C3" s="8"/>
      <c r="D3" s="8"/>
      <c r="E3" s="8"/>
      <c r="F3" s="8"/>
      <c r="G3" s="8"/>
    </row>
    <row r="4" spans="1:7" ht="21">
      <c r="A4" s="8" t="s">
        <v>2</v>
      </c>
      <c r="B4" s="8"/>
      <c r="C4" s="8"/>
      <c r="D4" s="8"/>
      <c r="E4" s="8"/>
      <c r="F4" s="8"/>
      <c r="G4" s="8"/>
    </row>
    <row r="6" spans="1:7" ht="21">
      <c r="A6" s="8" t="s">
        <v>47</v>
      </c>
      <c r="C6" s="8" t="s">
        <v>21</v>
      </c>
      <c r="E6" s="8" t="s">
        <v>55</v>
      </c>
      <c r="G6" s="8" t="s">
        <v>12</v>
      </c>
    </row>
    <row r="7" spans="1:7" ht="21">
      <c r="A7" s="25" t="s">
        <v>66</v>
      </c>
      <c r="C7" s="26">
        <v>0</v>
      </c>
      <c r="E7" s="7" t="s">
        <v>32</v>
      </c>
      <c r="G7" s="7" t="s">
        <v>32</v>
      </c>
    </row>
    <row r="8" spans="1:7" ht="21">
      <c r="A8" s="25" t="s">
        <v>67</v>
      </c>
      <c r="C8" s="26">
        <v>0</v>
      </c>
      <c r="E8" s="7" t="s">
        <v>32</v>
      </c>
      <c r="G8" s="7" t="s">
        <v>32</v>
      </c>
    </row>
    <row r="9" spans="1:7" ht="21">
      <c r="A9" s="25" t="s">
        <v>68</v>
      </c>
      <c r="C9" s="27">
        <v>13359735135</v>
      </c>
      <c r="E9" s="7" t="s">
        <v>69</v>
      </c>
      <c r="G9" s="7" t="s">
        <v>70</v>
      </c>
    </row>
    <row r="10" spans="1:7" ht="19.5" thickBot="1">
      <c r="C10" s="29">
        <f>SUM(C7:C9)</f>
        <v>13359735135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Khalili</dc:creator>
  <cp:lastModifiedBy>Mina Khalili</cp:lastModifiedBy>
  <dcterms:created xsi:type="dcterms:W3CDTF">2024-01-27T09:04:09Z</dcterms:created>
  <dcterms:modified xsi:type="dcterms:W3CDTF">2024-01-27T09:04:09Z</dcterms:modified>
</cp:coreProperties>
</file>