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"/>
    </mc:Choice>
  </mc:AlternateContent>
  <bookViews>
    <workbookView xWindow="0" yWindow="0" windowWidth="28800" windowHeight="11130" activeTab="6"/>
  </bookViews>
  <sheets>
    <sheet name="جلد" sheetId="17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  <definedName name="_xlnm.Print_Area" localSheetId="1">سهام!$A$1:$X$11</definedName>
  </definedNames>
  <calcPr calcId="162913"/>
</workbook>
</file>

<file path=xl/calcChain.xml><?xml version="1.0" encoding="utf-8"?>
<calcChain xmlns="http://schemas.openxmlformats.org/spreadsheetml/2006/main">
  <c r="C10" i="15" l="1"/>
  <c r="F18" i="13"/>
  <c r="G18" i="13"/>
  <c r="E18" i="13"/>
  <c r="H18" i="7"/>
  <c r="I18" i="7"/>
  <c r="J18" i="7"/>
  <c r="K18" i="7"/>
  <c r="L18" i="7"/>
  <c r="M18" i="7"/>
  <c r="N18" i="7"/>
  <c r="O18" i="7"/>
  <c r="P18" i="7"/>
  <c r="Q18" i="7"/>
  <c r="R18" i="7"/>
  <c r="G18" i="7"/>
  <c r="L13" i="6"/>
  <c r="M13" i="6"/>
  <c r="N13" i="6"/>
  <c r="O13" i="6"/>
  <c r="P13" i="6"/>
  <c r="Q13" i="6"/>
  <c r="K13" i="6"/>
  <c r="O11" i="1"/>
  <c r="K11" i="1"/>
  <c r="G11" i="1"/>
  <c r="E11" i="1"/>
  <c r="T10" i="1"/>
  <c r="V10" i="1" s="1"/>
  <c r="X10" i="1" s="1"/>
  <c r="Q10" i="1"/>
  <c r="G10" i="1"/>
  <c r="V9" i="1"/>
  <c r="X9" i="1" s="1"/>
  <c r="T9" i="1"/>
  <c r="T11" i="1" s="1"/>
  <c r="Q9" i="1"/>
  <c r="G9" i="1"/>
  <c r="V11" i="1" l="1"/>
  <c r="X11" i="1" s="1"/>
</calcChain>
</file>

<file path=xl/sharedStrings.xml><?xml version="1.0" encoding="utf-8"?>
<sst xmlns="http://schemas.openxmlformats.org/spreadsheetml/2006/main" count="208" uniqueCount="81">
  <si>
    <t>صندوق سرمایه ‏گذاری خصوصی اکسیر زیست پارسیان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</si>
  <si>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</si>
  <si>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</si>
  <si>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</si>
  <si>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</si>
  <si>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</si>
  <si>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</si>
  <si>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</si>
  <si>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</si>
  <si>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</si>
  <si>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</si>
  <si>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</si>
  <si>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</si>
  <si>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</si>
  <si>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</si>
  <si>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</si>
  <si>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</si>
  <si>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</si>
  <si>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</si>
  <si>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</si>
  <si>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</si>
  <si>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</si>
  <si>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</si>
  <si>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</si>
  <si>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</si>
  <si>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</si>
  <si>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</si>
  <si>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</si>
  <si>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1.87%</t>
  </si>
  <si>
    <t>209.307.15206555.1</t>
  </si>
  <si>
    <t>سپرده بلند مدت</t>
  </si>
  <si>
    <t>1401/12/24</t>
  </si>
  <si>
    <t>26.46%</t>
  </si>
  <si>
    <t xml:space="preserve">بانک خاورمیانه سعادت آباد </t>
  </si>
  <si>
    <t>100610810707075396</t>
  </si>
  <si>
    <t>1402/05/30</t>
  </si>
  <si>
    <t>0.02%</t>
  </si>
  <si>
    <t>209.307.15206555.2</t>
  </si>
  <si>
    <t>1402/10/28</t>
  </si>
  <si>
    <t>15.94%</t>
  </si>
  <si>
    <t>209.307.15206555.3</t>
  </si>
  <si>
    <t>1402/11/02</t>
  </si>
  <si>
    <t>1.19%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</si>
  <si>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</si>
  <si>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</si>
  <si>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</si>
  <si>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</si>
  <si>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</si>
  <si>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</si>
  <si>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</si>
  <si>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</si>
  <si>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</si>
  <si>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</si>
  <si>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دادمان</t>
  </si>
  <si>
    <t>بانک رفاه میهن</t>
  </si>
  <si>
    <t>درصد از کل درآمدها</t>
  </si>
  <si>
    <t>نام سپرده بانکی</t>
  </si>
  <si>
    <t>نام سپرده</t>
  </si>
  <si>
    <t>سود سپرده بانکی و گواهی سپرده</t>
  </si>
  <si>
    <t>209.420.15206555.1</t>
  </si>
  <si>
    <t xml:space="preserve"> 153.9967.1310369.1</t>
  </si>
  <si>
    <t xml:space="preserve"> 153.1405.1310369.1</t>
  </si>
  <si>
    <t>348559847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</si>
  <si>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</si>
  <si>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</si>
  <si>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</si>
  <si>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</si>
  <si>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</si>
  <si>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</si>
  <si>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</si>
  <si>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</si>
  <si>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</si>
  <si>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0.88%</t>
  </si>
  <si>
    <t>صورت وضعیت پورتفوی صندوق سرمایه‌گذاری
خصوصی اکسیر زیست پارسیان</t>
  </si>
  <si>
    <t>برای ماه منتهی به 29اسفند ماه 1402</t>
  </si>
  <si>
    <t>1401/11/30</t>
  </si>
  <si>
    <t>1401/12/29</t>
  </si>
  <si>
    <t>شرکت نیواد فارمد سلامت</t>
  </si>
  <si>
    <t>شرکت طبیب درمان پژوهش قلب</t>
  </si>
  <si>
    <t>1402/11/29</t>
  </si>
  <si>
    <t>کل داراییها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</si>
</sst>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name val="Calibri"/>
    </font>
    <font>
      <sz val="12"/>
      <name val="B Nazanin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8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/>
    <xf numFmtId="10" fontId="7" fillId="0" borderId="0" xfId="3" applyNumberFormat="1" applyFont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/>
    <xf numFmtId="0" fontId="7" fillId="0" borderId="3" xfId="1" applyFont="1" applyBorder="1" applyAlignment="1">
      <alignment horizontal="center" vertical="center"/>
    </xf>
    <xf numFmtId="10" fontId="7" fillId="0" borderId="3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7" fillId="0" borderId="4" xfId="0" applyNumberFormat="1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vertical="center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8953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333500"/>
          <a:ext cx="3724910" cy="19177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10" zoomScaleNormal="100" workbookViewId="0">
      <selection activeCell="D20" sqref="D20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6" t="s">
        <v>73</v>
      </c>
      <c r="B4" s="6"/>
      <c r="C4" s="6"/>
      <c r="D4" s="6"/>
      <c r="E4" s="6"/>
      <c r="F4" s="6"/>
      <c r="G4" s="6"/>
      <c r="H4" s="6"/>
      <c r="I4" s="6"/>
    </row>
    <row r="5" spans="1:9" ht="58.5" customHeight="1">
      <c r="A5" s="5"/>
      <c r="B5" s="5"/>
      <c r="C5" s="5"/>
      <c r="D5" s="5"/>
      <c r="E5" s="5"/>
      <c r="F5" s="5"/>
      <c r="G5" s="5"/>
      <c r="H5" s="4"/>
    </row>
    <row r="6" spans="1:9" ht="91.5" customHeight="1">
      <c r="A6" s="5"/>
      <c r="B6" s="5"/>
      <c r="C6" s="5"/>
      <c r="D6" s="5"/>
      <c r="E6" s="5"/>
      <c r="F6" s="5"/>
      <c r="G6" s="5"/>
      <c r="H6" s="4"/>
    </row>
    <row r="7" spans="1:9" ht="33.75">
      <c r="A7" s="5"/>
      <c r="B7" s="5"/>
      <c r="C7" s="5"/>
      <c r="D7" s="5"/>
      <c r="E7" s="5"/>
      <c r="F7" s="5"/>
      <c r="G7" s="5"/>
      <c r="H7" s="4"/>
    </row>
    <row r="8" spans="1:9" ht="108" customHeight="1">
      <c r="A8" s="5"/>
      <c r="B8" s="5"/>
      <c r="C8" s="5"/>
      <c r="D8" s="5"/>
      <c r="E8" s="5"/>
      <c r="F8" s="5"/>
      <c r="G8" s="5"/>
      <c r="H8" s="4"/>
    </row>
    <row r="10" spans="1:9" ht="30" customHeight="1">
      <c r="A10" s="3" t="s">
        <v>74</v>
      </c>
      <c r="B10" s="3"/>
      <c r="C10" s="3"/>
      <c r="D10" s="3"/>
      <c r="E10" s="3"/>
      <c r="F10" s="3"/>
      <c r="G10" s="3"/>
      <c r="H10" s="3"/>
      <c r="I10" s="3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1"/>
  <sheetViews>
    <sheetView rightToLeft="1" view="pageBreakPreview" zoomScale="60" zoomScaleNormal="100" workbookViewId="0">
      <selection activeCell="T24" sqref="T24"/>
    </sheetView>
  </sheetViews>
  <sheetFormatPr defaultRowHeight="18.75"/>
  <cols>
    <col min="1" max="1" width="25.140625" style="8" bestFit="1" customWidth="1"/>
    <col min="2" max="2" width="1" style="8" customWidth="1"/>
    <col min="3" max="3" width="17" style="8" customWidth="1"/>
    <col min="4" max="4" width="1" style="8" customWidth="1"/>
    <col min="5" max="5" width="21" style="8" customWidth="1"/>
    <col min="6" max="6" width="1" style="8" customWidth="1"/>
    <col min="7" max="7" width="23.85546875" style="8" customWidth="1"/>
    <col min="8" max="8" width="1" style="8" customWidth="1"/>
    <col min="9" max="9" width="8.42578125" style="8" bestFit="1" customWidth="1"/>
    <col min="10" max="10" width="1" style="8" customWidth="1"/>
    <col min="11" max="11" width="17.5703125" style="8" bestFit="1" customWidth="1"/>
    <col min="12" max="12" width="1" style="8" customWidth="1"/>
    <col min="13" max="13" width="5.42578125" style="8" bestFit="1" customWidth="1"/>
    <col min="14" max="14" width="1" style="8" customWidth="1"/>
    <col min="15" max="15" width="10.28515625" style="8" bestFit="1" customWidth="1"/>
    <col min="16" max="16" width="1" style="8" customWidth="1"/>
    <col min="17" max="17" width="17.28515625" style="8" customWidth="1"/>
    <col min="18" max="19" width="1" style="8" customWidth="1"/>
    <col min="20" max="20" width="21.5703125" style="8" customWidth="1"/>
    <col min="21" max="21" width="1" style="8" customWidth="1"/>
    <col min="22" max="22" width="20.85546875" style="8" customWidth="1"/>
    <col min="23" max="23" width="1" style="8" customWidth="1"/>
    <col min="24" max="24" width="26" style="8" bestFit="1" customWidth="1"/>
    <col min="25" max="30" width="9.140625" style="1"/>
    <col min="31" max="31" width="9.140625" style="1" customWidth="1"/>
    <col min="32" max="16384" width="9.140625" style="1"/>
  </cols>
  <sheetData>
    <row r="2" spans="1:31" ht="2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31" ht="2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1" ht="2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6" spans="1:31" ht="21">
      <c r="A6" s="7" t="s">
        <v>3</v>
      </c>
      <c r="C6" s="9" t="s">
        <v>4</v>
      </c>
      <c r="D6" s="9" t="s">
        <v>75</v>
      </c>
      <c r="E6" s="9" t="s">
        <v>75</v>
      </c>
      <c r="F6" s="9" t="s">
        <v>75</v>
      </c>
      <c r="G6" s="9" t="s">
        <v>75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79</v>
      </c>
      <c r="R6" s="9" t="s">
        <v>76</v>
      </c>
      <c r="S6" s="9" t="s">
        <v>76</v>
      </c>
      <c r="T6" s="9" t="s">
        <v>76</v>
      </c>
      <c r="U6" s="9" t="s">
        <v>76</v>
      </c>
      <c r="V6" s="9" t="s">
        <v>76</v>
      </c>
      <c r="W6" s="9" t="s">
        <v>76</v>
      </c>
      <c r="X6" s="9" t="s">
        <v>76</v>
      </c>
    </row>
    <row r="7" spans="1:31" ht="21">
      <c r="A7" s="7" t="s">
        <v>3</v>
      </c>
      <c r="C7" s="7" t="s">
        <v>7</v>
      </c>
      <c r="E7" s="7" t="s">
        <v>8</v>
      </c>
      <c r="G7" s="7" t="s">
        <v>9</v>
      </c>
      <c r="I7" s="10" t="s">
        <v>10</v>
      </c>
      <c r="J7" s="10" t="s">
        <v>10</v>
      </c>
      <c r="K7" s="10" t="s">
        <v>10</v>
      </c>
      <c r="M7" s="10" t="s">
        <v>11</v>
      </c>
      <c r="N7" s="10" t="s">
        <v>11</v>
      </c>
      <c r="O7" s="10" t="s">
        <v>11</v>
      </c>
      <c r="Q7" s="7" t="s">
        <v>7</v>
      </c>
      <c r="T7" s="7" t="s">
        <v>8</v>
      </c>
      <c r="V7" s="7" t="s">
        <v>9</v>
      </c>
      <c r="X7" s="7" t="s">
        <v>12</v>
      </c>
    </row>
    <row r="8" spans="1:31" ht="21">
      <c r="A8" s="7" t="s">
        <v>3</v>
      </c>
      <c r="C8" s="7" t="s">
        <v>7</v>
      </c>
      <c r="E8" s="7" t="s">
        <v>8</v>
      </c>
      <c r="G8" s="7" t="s">
        <v>9</v>
      </c>
      <c r="I8" s="11" t="s">
        <v>7</v>
      </c>
      <c r="K8" s="11" t="s">
        <v>8</v>
      </c>
      <c r="M8" s="11" t="s">
        <v>7</v>
      </c>
      <c r="O8" s="11" t="s">
        <v>13</v>
      </c>
      <c r="Q8" s="7" t="s">
        <v>7</v>
      </c>
      <c r="T8" s="7" t="s">
        <v>8</v>
      </c>
      <c r="V8" s="7" t="s">
        <v>9</v>
      </c>
      <c r="X8" s="7" t="s">
        <v>12</v>
      </c>
      <c r="AD8" s="8" t="s">
        <v>80</v>
      </c>
      <c r="AE8" s="37">
        <v>1484337844232</v>
      </c>
    </row>
    <row r="9" spans="1:31">
      <c r="A9" s="8" t="s">
        <v>77</v>
      </c>
      <c r="C9" s="12">
        <v>12680000</v>
      </c>
      <c r="D9" s="13"/>
      <c r="E9" s="14">
        <v>400000000000</v>
      </c>
      <c r="F9" s="13"/>
      <c r="G9" s="14">
        <f>E9</f>
        <v>400000000000</v>
      </c>
      <c r="H9" s="13"/>
      <c r="I9" s="12"/>
      <c r="J9" s="13"/>
      <c r="K9" s="12">
        <v>0</v>
      </c>
      <c r="L9" s="13"/>
      <c r="M9" s="13"/>
      <c r="N9" s="13"/>
      <c r="O9" s="13">
        <v>0</v>
      </c>
      <c r="P9" s="13"/>
      <c r="Q9" s="14">
        <f>C9</f>
        <v>12680000</v>
      </c>
      <c r="R9" s="13"/>
      <c r="S9" s="13"/>
      <c r="T9" s="15">
        <f>K9+E9</f>
        <v>400000000000</v>
      </c>
      <c r="U9" s="13"/>
      <c r="V9" s="14">
        <f>T9</f>
        <v>400000000000</v>
      </c>
      <c r="W9" s="13"/>
      <c r="X9" s="16">
        <f>V9/AE8</f>
        <v>0.26948042964367114</v>
      </c>
    </row>
    <row r="10" spans="1:31" ht="19.5" thickBot="1">
      <c r="A10" s="8" t="s">
        <v>78</v>
      </c>
      <c r="C10" s="12">
        <v>68727</v>
      </c>
      <c r="E10" s="17">
        <v>420000000000</v>
      </c>
      <c r="G10" s="18">
        <f>E10</f>
        <v>420000000000</v>
      </c>
      <c r="I10" s="14"/>
      <c r="K10" s="17">
        <v>0</v>
      </c>
      <c r="O10" s="19">
        <v>0</v>
      </c>
      <c r="Q10" s="15">
        <f>C10</f>
        <v>68727</v>
      </c>
      <c r="T10" s="18">
        <f>K10+E10</f>
        <v>420000000000</v>
      </c>
      <c r="V10" s="18">
        <f>T10</f>
        <v>420000000000</v>
      </c>
      <c r="X10" s="20">
        <f>V10/AE8</f>
        <v>0.28295445112585471</v>
      </c>
    </row>
    <row r="11" spans="1:31" ht="19.5" thickTop="1">
      <c r="E11" s="15">
        <f>SUM(E9:E10)</f>
        <v>820000000000</v>
      </c>
      <c r="G11" s="15">
        <f>SUM(G9:G10)</f>
        <v>820000000000</v>
      </c>
      <c r="K11" s="15">
        <f>SUM(K10)</f>
        <v>0</v>
      </c>
      <c r="O11" s="13">
        <f>SUM(O9:O10)</f>
        <v>0</v>
      </c>
      <c r="T11" s="15">
        <f>SUM(T9:T10)</f>
        <v>820000000000</v>
      </c>
      <c r="V11" s="15">
        <f>SUM(V9:V10)</f>
        <v>820000000000</v>
      </c>
      <c r="X11" s="16">
        <f>V11/AE8</f>
        <v>0.55243488076952585</v>
      </c>
    </row>
  </sheetData>
  <mergeCells count="16">
    <mergeCell ref="A2:X2"/>
    <mergeCell ref="A3:X3"/>
    <mergeCell ref="A4:X4"/>
    <mergeCell ref="Q6:X6"/>
    <mergeCell ref="T7:T8"/>
    <mergeCell ref="V7:V8"/>
    <mergeCell ref="X7:X8"/>
    <mergeCell ref="A6:A8"/>
    <mergeCell ref="C7:C8"/>
    <mergeCell ref="E7:E8"/>
    <mergeCell ref="G7:G8"/>
    <mergeCell ref="C6:G6"/>
    <mergeCell ref="I6:O6"/>
    <mergeCell ref="Q7:Q8"/>
    <mergeCell ref="I7:K7"/>
    <mergeCell ref="M7:O7"/>
  </mergeCells>
  <pageMargins left="0.7" right="0.7" top="0.75" bottom="0.75" header="0.3" footer="0.3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view="pageBreakPreview" zoomScale="60" zoomScaleNormal="100" workbookViewId="0">
      <selection activeCell="O28" sqref="O28"/>
    </sheetView>
  </sheetViews>
  <sheetFormatPr defaultRowHeight="15"/>
  <cols>
    <col min="1" max="1" width="24.85546875" style="1" customWidth="1"/>
    <col min="2" max="2" width="1" style="1" customWidth="1"/>
    <col min="3" max="3" width="24.140625" style="1" customWidth="1"/>
    <col min="4" max="4" width="1" style="1" customWidth="1"/>
    <col min="5" max="5" width="18.42578125" style="1" customWidth="1"/>
    <col min="6" max="6" width="1" style="1" customWidth="1"/>
    <col min="7" max="7" width="18.42578125" style="1" customWidth="1"/>
    <col min="8" max="8" width="1" style="1" customWidth="1"/>
    <col min="9" max="9" width="12" style="1" customWidth="1"/>
    <col min="10" max="10" width="1" style="1" customWidth="1"/>
    <col min="11" max="11" width="18.42578125" style="1" customWidth="1"/>
    <col min="12" max="12" width="1" style="1" customWidth="1"/>
    <col min="13" max="13" width="18.42578125" style="1" customWidth="1"/>
    <col min="14" max="14" width="1" style="1" customWidth="1"/>
    <col min="15" max="15" width="18.42578125" style="1" customWidth="1"/>
    <col min="16" max="16" width="1" style="1" customWidth="1"/>
    <col min="17" max="17" width="18.42578125" style="1" customWidth="1"/>
    <col min="18" max="18" width="1" style="1" customWidth="1"/>
    <col min="19" max="19" width="18.42578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8.7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27.75">
      <c r="A6" s="24" t="s">
        <v>16</v>
      </c>
      <c r="B6" s="23"/>
      <c r="C6" s="24" t="s">
        <v>17</v>
      </c>
      <c r="D6" s="24" t="s">
        <v>17</v>
      </c>
      <c r="E6" s="24" t="s">
        <v>17</v>
      </c>
      <c r="F6" s="24" t="s">
        <v>17</v>
      </c>
      <c r="G6" s="24" t="s">
        <v>17</v>
      </c>
      <c r="H6" s="24" t="s">
        <v>17</v>
      </c>
      <c r="I6" s="24" t="s">
        <v>17</v>
      </c>
      <c r="J6" s="23"/>
      <c r="K6" s="24" t="s">
        <v>4</v>
      </c>
      <c r="L6" s="23"/>
      <c r="M6" s="24" t="s">
        <v>5</v>
      </c>
      <c r="N6" s="24" t="s">
        <v>5</v>
      </c>
      <c r="O6" s="24" t="s">
        <v>5</v>
      </c>
      <c r="P6" s="23"/>
      <c r="Q6" s="24" t="s">
        <v>6</v>
      </c>
      <c r="R6" s="24" t="s">
        <v>6</v>
      </c>
      <c r="S6" s="24" t="s">
        <v>6</v>
      </c>
    </row>
    <row r="7" spans="1:19" s="22" customFormat="1" ht="21">
      <c r="A7" s="24" t="s">
        <v>16</v>
      </c>
      <c r="C7" s="21" t="s">
        <v>18</v>
      </c>
      <c r="D7" s="28"/>
      <c r="E7" s="21" t="s">
        <v>19</v>
      </c>
      <c r="F7" s="28"/>
      <c r="G7" s="21" t="s">
        <v>20</v>
      </c>
      <c r="H7" s="28"/>
      <c r="I7" s="21" t="s">
        <v>14</v>
      </c>
      <c r="K7" s="21" t="s">
        <v>21</v>
      </c>
      <c r="M7" s="21" t="s">
        <v>22</v>
      </c>
      <c r="O7" s="21" t="s">
        <v>23</v>
      </c>
      <c r="Q7" s="21" t="s">
        <v>21</v>
      </c>
      <c r="S7" s="21" t="s">
        <v>15</v>
      </c>
    </row>
    <row r="8" spans="1:19" ht="18.75">
      <c r="A8" s="23" t="s">
        <v>24</v>
      </c>
      <c r="B8" s="23"/>
      <c r="C8" s="26" t="s">
        <v>25</v>
      </c>
      <c r="D8" s="26"/>
      <c r="E8" s="26" t="s">
        <v>26</v>
      </c>
      <c r="F8" s="26"/>
      <c r="G8" s="26" t="s">
        <v>27</v>
      </c>
      <c r="H8" s="26"/>
      <c r="I8" s="27">
        <v>0</v>
      </c>
      <c r="J8" s="23"/>
      <c r="K8" s="27">
        <v>14169553457</v>
      </c>
      <c r="L8" s="26"/>
      <c r="M8" s="26">
        <v>14084669347</v>
      </c>
      <c r="N8" s="26"/>
      <c r="O8" s="26">
        <v>0</v>
      </c>
      <c r="P8" s="23"/>
      <c r="Q8" s="29">
        <v>28254222804</v>
      </c>
      <c r="R8" s="23"/>
      <c r="S8" s="26" t="s">
        <v>28</v>
      </c>
    </row>
    <row r="9" spans="1:19" ht="18.75">
      <c r="A9" s="23" t="s">
        <v>24</v>
      </c>
      <c r="B9" s="23"/>
      <c r="C9" s="26" t="s">
        <v>29</v>
      </c>
      <c r="D9" s="26"/>
      <c r="E9" s="26" t="s">
        <v>30</v>
      </c>
      <c r="F9" s="26"/>
      <c r="G9" s="26" t="s">
        <v>31</v>
      </c>
      <c r="H9" s="26"/>
      <c r="I9" s="27">
        <v>26</v>
      </c>
      <c r="J9" s="23"/>
      <c r="K9" s="27">
        <v>400000000000</v>
      </c>
      <c r="L9" s="26"/>
      <c r="M9" s="26">
        <v>8547945205</v>
      </c>
      <c r="N9" s="26"/>
      <c r="O9" s="26">
        <v>8547945205</v>
      </c>
      <c r="P9" s="23"/>
      <c r="Q9" s="29">
        <v>400000000000</v>
      </c>
      <c r="R9" s="23"/>
      <c r="S9" s="26" t="s">
        <v>32</v>
      </c>
    </row>
    <row r="10" spans="1:19" ht="18.75">
      <c r="A10" s="23" t="s">
        <v>33</v>
      </c>
      <c r="B10" s="23"/>
      <c r="C10" s="26" t="s">
        <v>34</v>
      </c>
      <c r="D10" s="26"/>
      <c r="E10" s="26" t="s">
        <v>26</v>
      </c>
      <c r="F10" s="26"/>
      <c r="G10" s="26" t="s">
        <v>35</v>
      </c>
      <c r="H10" s="26"/>
      <c r="I10" s="27">
        <v>0</v>
      </c>
      <c r="J10" s="23"/>
      <c r="K10" s="27">
        <v>364722312</v>
      </c>
      <c r="L10" s="26"/>
      <c r="M10" s="26">
        <v>1448896</v>
      </c>
      <c r="N10" s="26"/>
      <c r="O10" s="26">
        <v>0</v>
      </c>
      <c r="P10" s="23"/>
      <c r="Q10" s="29">
        <v>366171208</v>
      </c>
      <c r="R10" s="23"/>
      <c r="S10" s="26" t="s">
        <v>36</v>
      </c>
    </row>
    <row r="11" spans="1:19" ht="18.75">
      <c r="A11" s="23" t="s">
        <v>24</v>
      </c>
      <c r="B11" s="23"/>
      <c r="C11" s="26" t="s">
        <v>37</v>
      </c>
      <c r="D11" s="26"/>
      <c r="E11" s="26" t="s">
        <v>30</v>
      </c>
      <c r="F11" s="26"/>
      <c r="G11" s="26" t="s">
        <v>38</v>
      </c>
      <c r="H11" s="26"/>
      <c r="I11" s="27">
        <v>26</v>
      </c>
      <c r="J11" s="23"/>
      <c r="K11" s="27">
        <v>241000000000</v>
      </c>
      <c r="L11" s="26"/>
      <c r="M11" s="26">
        <v>5150136986</v>
      </c>
      <c r="N11" s="26"/>
      <c r="O11" s="26">
        <v>5150136986</v>
      </c>
      <c r="P11" s="23"/>
      <c r="Q11" s="29">
        <v>241000000000</v>
      </c>
      <c r="R11" s="23"/>
      <c r="S11" s="26" t="s">
        <v>39</v>
      </c>
    </row>
    <row r="12" spans="1:19" ht="18.75">
      <c r="A12" s="23" t="s">
        <v>24</v>
      </c>
      <c r="B12" s="23"/>
      <c r="C12" s="26" t="s">
        <v>40</v>
      </c>
      <c r="D12" s="26"/>
      <c r="E12" s="26" t="s">
        <v>30</v>
      </c>
      <c r="F12" s="26"/>
      <c r="G12" s="26" t="s">
        <v>41</v>
      </c>
      <c r="H12" s="26"/>
      <c r="I12" s="27">
        <v>26</v>
      </c>
      <c r="J12" s="23"/>
      <c r="K12" s="27">
        <v>18000000000</v>
      </c>
      <c r="L12" s="26"/>
      <c r="M12" s="26">
        <v>384657533</v>
      </c>
      <c r="N12" s="26"/>
      <c r="O12" s="26">
        <v>384657533</v>
      </c>
      <c r="P12" s="23"/>
      <c r="Q12" s="29">
        <v>18000000000</v>
      </c>
      <c r="R12" s="23"/>
      <c r="S12" s="26" t="s">
        <v>42</v>
      </c>
    </row>
    <row r="13" spans="1:19" ht="19.5" thickBot="1">
      <c r="K13" s="30">
        <f>SUM(K8:K12)</f>
        <v>673534275769</v>
      </c>
      <c r="L13" s="25">
        <f t="shared" ref="L13:Q13" si="0">SUM(L8:L12)</f>
        <v>0</v>
      </c>
      <c r="M13" s="30">
        <f t="shared" si="0"/>
        <v>28168857967</v>
      </c>
      <c r="N13" s="25">
        <f t="shared" si="0"/>
        <v>0</v>
      </c>
      <c r="O13" s="30">
        <f t="shared" si="0"/>
        <v>14082739724</v>
      </c>
      <c r="P13" s="25">
        <f t="shared" si="0"/>
        <v>0</v>
      </c>
      <c r="Q13" s="30">
        <f t="shared" si="0"/>
        <v>687620394012</v>
      </c>
    </row>
    <row r="14" spans="1:19" ht="15.75" thickTop="1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rightToLeft="1" view="pageBreakPreview" zoomScale="60" zoomScaleNormal="100" workbookViewId="0">
      <selection activeCell="K32" sqref="K32"/>
    </sheetView>
  </sheetViews>
  <sheetFormatPr defaultRowHeight="18.75"/>
  <cols>
    <col min="1" max="1" width="26" style="26" customWidth="1"/>
    <col min="2" max="2" width="1" style="26" customWidth="1"/>
    <col min="3" max="3" width="18.140625" style="26" customWidth="1"/>
    <col min="4" max="4" width="1" style="26" customWidth="1"/>
    <col min="5" max="5" width="9" style="26" customWidth="1"/>
    <col min="6" max="6" width="1" style="26" customWidth="1"/>
    <col min="7" max="7" width="17.28515625" style="26" customWidth="1"/>
    <col min="8" max="8" width="1" style="26" customWidth="1"/>
    <col min="9" max="9" width="17.5703125" style="26" customWidth="1"/>
    <col min="10" max="10" width="1" style="26" customWidth="1"/>
    <col min="11" max="11" width="18.85546875" style="26" customWidth="1"/>
    <col min="12" max="12" width="1" style="26" customWidth="1"/>
    <col min="13" max="13" width="19.28515625" style="26" customWidth="1"/>
    <col min="14" max="14" width="1" style="26" customWidth="1"/>
    <col min="15" max="15" width="19.28515625" style="26" customWidth="1"/>
    <col min="16" max="16" width="1" style="26" customWidth="1"/>
    <col min="17" max="17" width="19.5703125" style="26" customWidth="1"/>
    <col min="18" max="18" width="1" style="26" customWidth="1"/>
    <col min="19" max="19" width="9.140625" style="23" customWidth="1"/>
    <col min="20" max="16384" width="9.140625" style="23"/>
  </cols>
  <sheetData>
    <row r="2" spans="1:17" ht="2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1">
      <c r="A3" s="32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21">
      <c r="A6" s="32" t="s">
        <v>44</v>
      </c>
      <c r="B6" s="32" t="s">
        <v>44</v>
      </c>
      <c r="C6" s="32" t="s">
        <v>44</v>
      </c>
      <c r="D6" s="32" t="s">
        <v>44</v>
      </c>
      <c r="E6" s="32" t="s">
        <v>44</v>
      </c>
      <c r="G6" s="32" t="s">
        <v>45</v>
      </c>
      <c r="H6" s="32" t="s">
        <v>45</v>
      </c>
      <c r="I6" s="32" t="s">
        <v>45</v>
      </c>
      <c r="J6" s="32" t="s">
        <v>45</v>
      </c>
      <c r="K6" s="32" t="s">
        <v>45</v>
      </c>
      <c r="M6" s="32" t="s">
        <v>46</v>
      </c>
      <c r="N6" s="32" t="s">
        <v>46</v>
      </c>
      <c r="O6" s="32" t="s">
        <v>46</v>
      </c>
      <c r="P6" s="32" t="s">
        <v>46</v>
      </c>
      <c r="Q6" s="32" t="s">
        <v>46</v>
      </c>
    </row>
    <row r="7" spans="1:17" ht="21">
      <c r="A7" s="32" t="s">
        <v>47</v>
      </c>
      <c r="C7" s="32" t="s">
        <v>48</v>
      </c>
      <c r="E7" s="32" t="s">
        <v>14</v>
      </c>
      <c r="G7" s="32" t="s">
        <v>49</v>
      </c>
      <c r="I7" s="32" t="s">
        <v>50</v>
      </c>
      <c r="K7" s="32" t="s">
        <v>51</v>
      </c>
      <c r="M7" s="32" t="s">
        <v>49</v>
      </c>
      <c r="O7" s="32" t="s">
        <v>50</v>
      </c>
      <c r="Q7" s="32" t="s">
        <v>51</v>
      </c>
    </row>
    <row r="8" spans="1:17">
      <c r="A8" s="26" t="s">
        <v>24</v>
      </c>
      <c r="C8" s="27">
        <v>5</v>
      </c>
      <c r="E8" s="27">
        <v>0</v>
      </c>
      <c r="G8" s="27">
        <v>1929623</v>
      </c>
      <c r="I8" s="27">
        <v>0</v>
      </c>
      <c r="K8" s="27">
        <v>1929623</v>
      </c>
      <c r="M8" s="27">
        <v>712150361</v>
      </c>
      <c r="O8" s="27">
        <v>0</v>
      </c>
      <c r="Q8" s="27">
        <v>712150361</v>
      </c>
    </row>
    <row r="9" spans="1:17">
      <c r="A9" s="26" t="s">
        <v>24</v>
      </c>
      <c r="C9" s="27">
        <v>28</v>
      </c>
      <c r="E9" s="27">
        <v>25</v>
      </c>
      <c r="G9" s="27">
        <v>0</v>
      </c>
      <c r="I9" s="27">
        <v>0</v>
      </c>
      <c r="K9" s="27">
        <v>0</v>
      </c>
      <c r="M9" s="27">
        <v>57204794570</v>
      </c>
      <c r="O9" s="27">
        <v>0</v>
      </c>
      <c r="Q9" s="27">
        <v>57204794570</v>
      </c>
    </row>
    <row r="10" spans="1:17">
      <c r="A10" s="26" t="s">
        <v>53</v>
      </c>
      <c r="C10" s="27">
        <v>21</v>
      </c>
      <c r="E10" s="27">
        <v>0</v>
      </c>
      <c r="G10" s="27">
        <v>0</v>
      </c>
      <c r="I10" s="27">
        <v>0</v>
      </c>
      <c r="K10" s="27">
        <v>0</v>
      </c>
      <c r="M10" s="27">
        <v>24709065</v>
      </c>
      <c r="O10" s="27">
        <v>0</v>
      </c>
      <c r="Q10" s="27">
        <v>24709065</v>
      </c>
    </row>
    <row r="11" spans="1:17">
      <c r="A11" s="26" t="s">
        <v>53</v>
      </c>
      <c r="C11" s="27">
        <v>22</v>
      </c>
      <c r="E11" s="27">
        <v>27</v>
      </c>
      <c r="G11" s="27">
        <v>0</v>
      </c>
      <c r="I11" s="27">
        <v>0</v>
      </c>
      <c r="K11" s="27">
        <v>0</v>
      </c>
      <c r="M11" s="27">
        <v>1645051631</v>
      </c>
      <c r="O11" s="27">
        <v>0</v>
      </c>
      <c r="Q11" s="27">
        <v>1645051631</v>
      </c>
    </row>
    <row r="12" spans="1:17">
      <c r="A12" s="26" t="s">
        <v>54</v>
      </c>
      <c r="C12" s="27">
        <v>1</v>
      </c>
      <c r="E12" s="27">
        <v>0</v>
      </c>
      <c r="G12" s="27">
        <v>0</v>
      </c>
      <c r="I12" s="27">
        <v>0</v>
      </c>
      <c r="K12" s="27">
        <v>0</v>
      </c>
      <c r="M12" s="27">
        <v>5046724</v>
      </c>
      <c r="O12" s="27">
        <v>0</v>
      </c>
      <c r="Q12" s="27">
        <v>5046724</v>
      </c>
    </row>
    <row r="13" spans="1:17">
      <c r="A13" s="26" t="s">
        <v>53</v>
      </c>
      <c r="C13" s="27">
        <v>27</v>
      </c>
      <c r="E13" s="27">
        <v>22.5</v>
      </c>
      <c r="G13" s="27">
        <v>0</v>
      </c>
      <c r="I13" s="27">
        <v>0</v>
      </c>
      <c r="K13" s="27">
        <v>0</v>
      </c>
      <c r="M13" s="27">
        <v>708682178</v>
      </c>
      <c r="O13" s="27">
        <v>311012</v>
      </c>
      <c r="Q13" s="27">
        <v>708371166</v>
      </c>
    </row>
    <row r="14" spans="1:17">
      <c r="A14" s="26" t="s">
        <v>24</v>
      </c>
      <c r="C14" s="27">
        <v>25</v>
      </c>
      <c r="E14" s="27">
        <v>26</v>
      </c>
      <c r="G14" s="27">
        <v>7978082193</v>
      </c>
      <c r="I14" s="27">
        <v>-9970685</v>
      </c>
      <c r="K14" s="27">
        <v>7988052878</v>
      </c>
      <c r="M14" s="27">
        <v>103999999995</v>
      </c>
      <c r="O14" s="27">
        <v>48001384</v>
      </c>
      <c r="Q14" s="27">
        <v>103951998611</v>
      </c>
    </row>
    <row r="15" spans="1:17">
      <c r="A15" s="26" t="s">
        <v>33</v>
      </c>
      <c r="C15" s="27">
        <v>30</v>
      </c>
      <c r="E15" s="27">
        <v>0</v>
      </c>
      <c r="G15" s="27">
        <v>1448896</v>
      </c>
      <c r="I15" s="27">
        <v>0</v>
      </c>
      <c r="K15" s="27">
        <v>1448896</v>
      </c>
      <c r="M15" s="27">
        <v>12400005</v>
      </c>
      <c r="O15" s="27">
        <v>0</v>
      </c>
      <c r="Q15" s="27">
        <v>12400005</v>
      </c>
    </row>
    <row r="16" spans="1:17">
      <c r="A16" s="26" t="s">
        <v>24</v>
      </c>
      <c r="C16" s="27">
        <v>28</v>
      </c>
      <c r="E16" s="27">
        <v>26</v>
      </c>
      <c r="G16" s="27">
        <v>4978465754</v>
      </c>
      <c r="I16" s="27">
        <v>-3357061</v>
      </c>
      <c r="K16" s="27">
        <v>4981822815</v>
      </c>
      <c r="M16" s="27">
        <v>10643616436</v>
      </c>
      <c r="O16" s="27">
        <v>6714121</v>
      </c>
      <c r="Q16" s="27">
        <v>10636902315</v>
      </c>
    </row>
    <row r="17" spans="1:18">
      <c r="A17" s="26" t="s">
        <v>24</v>
      </c>
      <c r="C17" s="27">
        <v>2</v>
      </c>
      <c r="E17" s="27">
        <v>26</v>
      </c>
      <c r="G17" s="27">
        <v>384657533</v>
      </c>
      <c r="I17" s="27">
        <v>0</v>
      </c>
      <c r="K17" s="27">
        <v>384657533</v>
      </c>
      <c r="M17" s="27">
        <v>743671209</v>
      </c>
      <c r="O17" s="27">
        <v>510744</v>
      </c>
      <c r="Q17" s="27">
        <v>743160465</v>
      </c>
    </row>
    <row r="18" spans="1:18" ht="19.5" thickBot="1">
      <c r="G18" s="33">
        <f>SUM(G8:G17)</f>
        <v>13344583999</v>
      </c>
      <c r="H18" s="27">
        <f t="shared" ref="H18:R18" si="0">SUM(H8:H17)</f>
        <v>0</v>
      </c>
      <c r="I18" s="33">
        <f t="shared" si="0"/>
        <v>-13327746</v>
      </c>
      <c r="J18" s="27">
        <f t="shared" si="0"/>
        <v>0</v>
      </c>
      <c r="K18" s="33">
        <f t="shared" si="0"/>
        <v>13357911745</v>
      </c>
      <c r="L18" s="27">
        <f t="shared" si="0"/>
        <v>0</v>
      </c>
      <c r="M18" s="33">
        <f t="shared" si="0"/>
        <v>175700122174</v>
      </c>
      <c r="N18" s="27">
        <f t="shared" si="0"/>
        <v>0</v>
      </c>
      <c r="O18" s="33">
        <f t="shared" si="0"/>
        <v>55537261</v>
      </c>
      <c r="P18" s="27">
        <f t="shared" si="0"/>
        <v>0</v>
      </c>
      <c r="Q18" s="33">
        <f t="shared" si="0"/>
        <v>175644584913</v>
      </c>
      <c r="R18" s="27">
        <f t="shared" si="0"/>
        <v>0</v>
      </c>
    </row>
    <row r="19" spans="1:18" ht="19.5" thickTop="1"/>
  </sheetData>
  <mergeCells count="15">
    <mergeCell ref="A2:Q2"/>
    <mergeCell ref="A3:Q3"/>
    <mergeCell ref="A4:Q4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rightToLeft="1" view="pageBreakPreview" topLeftCell="B1" zoomScale="60" zoomScaleNormal="100" workbookViewId="0">
      <selection activeCell="M31" sqref="M31"/>
    </sheetView>
  </sheetViews>
  <sheetFormatPr defaultRowHeight="15"/>
  <cols>
    <col min="1" max="1" width="20.5703125" style="34" customWidth="1"/>
    <col min="2" max="2" width="1" style="34" customWidth="1"/>
    <col min="3" max="3" width="24.140625" style="34" customWidth="1"/>
    <col min="4" max="4" width="1" style="34" customWidth="1"/>
    <col min="5" max="5" width="27.85546875" style="34" customWidth="1"/>
    <col min="6" max="6" width="1" style="34" customWidth="1"/>
    <col min="7" max="7" width="26.5703125" style="34" customWidth="1"/>
    <col min="8" max="9" width="1" style="34" customWidth="1"/>
    <col min="10" max="10" width="9.140625" style="34" customWidth="1"/>
    <col min="11" max="16384" width="9.140625" style="34"/>
  </cols>
  <sheetData>
    <row r="2" spans="1:8" ht="21">
      <c r="A2" s="21" t="s">
        <v>0</v>
      </c>
      <c r="B2" s="21"/>
      <c r="C2" s="21"/>
      <c r="D2" s="21"/>
      <c r="E2" s="21"/>
      <c r="F2" s="21"/>
      <c r="G2" s="21"/>
      <c r="H2" s="21"/>
    </row>
    <row r="3" spans="1:8" ht="21">
      <c r="A3" s="21" t="s">
        <v>43</v>
      </c>
      <c r="B3" s="21"/>
      <c r="C3" s="21"/>
      <c r="D3" s="21"/>
      <c r="E3" s="21"/>
      <c r="F3" s="21"/>
      <c r="G3" s="21"/>
      <c r="H3" s="21"/>
    </row>
    <row r="4" spans="1:8" ht="21">
      <c r="A4" s="21" t="s">
        <v>2</v>
      </c>
      <c r="B4" s="21"/>
      <c r="C4" s="21"/>
      <c r="D4" s="21"/>
      <c r="E4" s="21"/>
      <c r="F4" s="21"/>
      <c r="G4" s="21"/>
      <c r="H4" s="21"/>
    </row>
    <row r="6" spans="1:8" ht="21">
      <c r="A6" s="21" t="s">
        <v>56</v>
      </c>
      <c r="B6" s="21" t="s">
        <v>56</v>
      </c>
      <c r="C6" s="21" t="s">
        <v>56</v>
      </c>
      <c r="D6" s="35"/>
      <c r="E6" s="21" t="s">
        <v>45</v>
      </c>
      <c r="F6" s="21" t="s">
        <v>45</v>
      </c>
      <c r="G6" s="21" t="s">
        <v>46</v>
      </c>
      <c r="H6" s="21" t="s">
        <v>46</v>
      </c>
    </row>
    <row r="7" spans="1:8" ht="21">
      <c r="A7" s="21" t="s">
        <v>57</v>
      </c>
      <c r="B7" s="35"/>
      <c r="C7" s="21" t="s">
        <v>18</v>
      </c>
      <c r="D7" s="35"/>
      <c r="E7" s="21" t="s">
        <v>58</v>
      </c>
      <c r="F7" s="35"/>
      <c r="G7" s="21" t="s">
        <v>58</v>
      </c>
      <c r="H7" s="35"/>
    </row>
    <row r="8" spans="1:8" ht="18.75">
      <c r="A8" s="31" t="s">
        <v>24</v>
      </c>
      <c r="B8" s="31"/>
      <c r="C8" s="31" t="s">
        <v>25</v>
      </c>
      <c r="D8" s="31"/>
      <c r="E8" s="29">
        <v>1929623</v>
      </c>
      <c r="F8" s="31"/>
      <c r="G8" s="29">
        <v>712150361</v>
      </c>
      <c r="H8" s="31"/>
    </row>
    <row r="9" spans="1:8" ht="18.75">
      <c r="A9" s="31" t="s">
        <v>24</v>
      </c>
      <c r="B9" s="31"/>
      <c r="C9" s="31" t="s">
        <v>59</v>
      </c>
      <c r="D9" s="31"/>
      <c r="E9" s="29">
        <v>0</v>
      </c>
      <c r="F9" s="31"/>
      <c r="G9" s="29">
        <v>57204794570</v>
      </c>
      <c r="H9" s="31"/>
    </row>
    <row r="10" spans="1:8" ht="18.75">
      <c r="A10" s="31" t="s">
        <v>53</v>
      </c>
      <c r="B10" s="31"/>
      <c r="C10" s="31" t="s">
        <v>60</v>
      </c>
      <c r="D10" s="31"/>
      <c r="E10" s="29">
        <v>0</v>
      </c>
      <c r="F10" s="31"/>
      <c r="G10" s="29">
        <v>24709065</v>
      </c>
      <c r="H10" s="31"/>
    </row>
    <row r="11" spans="1:8" ht="18.75">
      <c r="A11" s="31" t="s">
        <v>53</v>
      </c>
      <c r="B11" s="31"/>
      <c r="C11" s="31" t="s">
        <v>61</v>
      </c>
      <c r="D11" s="31"/>
      <c r="E11" s="29">
        <v>0</v>
      </c>
      <c r="F11" s="31"/>
      <c r="G11" s="29">
        <v>1645051631</v>
      </c>
      <c r="H11" s="31"/>
    </row>
    <row r="12" spans="1:8" ht="18.75">
      <c r="A12" s="31" t="s">
        <v>54</v>
      </c>
      <c r="B12" s="31"/>
      <c r="C12" s="31" t="s">
        <v>62</v>
      </c>
      <c r="D12" s="31"/>
      <c r="E12" s="29">
        <v>0</v>
      </c>
      <c r="F12" s="31"/>
      <c r="G12" s="29">
        <v>5046724</v>
      </c>
      <c r="H12" s="31"/>
    </row>
    <row r="13" spans="1:8" ht="18.75">
      <c r="A13" s="31" t="s">
        <v>53</v>
      </c>
      <c r="B13" s="31"/>
      <c r="C13" s="31" t="s">
        <v>63</v>
      </c>
      <c r="D13" s="31"/>
      <c r="E13" s="29">
        <v>0</v>
      </c>
      <c r="F13" s="31"/>
      <c r="G13" s="29">
        <v>708682178</v>
      </c>
      <c r="H13" s="31"/>
    </row>
    <row r="14" spans="1:8" ht="18.75">
      <c r="A14" s="31" t="s">
        <v>24</v>
      </c>
      <c r="B14" s="31"/>
      <c r="C14" s="31" t="s">
        <v>29</v>
      </c>
      <c r="D14" s="31"/>
      <c r="E14" s="29">
        <v>7978082193</v>
      </c>
      <c r="F14" s="31"/>
      <c r="G14" s="29">
        <v>103999999995</v>
      </c>
      <c r="H14" s="31"/>
    </row>
    <row r="15" spans="1:8" ht="18.75">
      <c r="A15" s="31" t="s">
        <v>33</v>
      </c>
      <c r="B15" s="31"/>
      <c r="C15" s="31" t="s">
        <v>34</v>
      </c>
      <c r="D15" s="31"/>
      <c r="E15" s="29">
        <v>1448896</v>
      </c>
      <c r="F15" s="31"/>
      <c r="G15" s="29">
        <v>12400005</v>
      </c>
      <c r="H15" s="31"/>
    </row>
    <row r="16" spans="1:8" ht="18.75">
      <c r="A16" s="31" t="s">
        <v>24</v>
      </c>
      <c r="B16" s="31"/>
      <c r="C16" s="31" t="s">
        <v>37</v>
      </c>
      <c r="D16" s="31"/>
      <c r="E16" s="29">
        <v>4978465754</v>
      </c>
      <c r="F16" s="31"/>
      <c r="G16" s="29">
        <v>10643616436</v>
      </c>
      <c r="H16" s="31"/>
    </row>
    <row r="17" spans="1:8" ht="18.75">
      <c r="A17" s="31" t="s">
        <v>24</v>
      </c>
      <c r="B17" s="31"/>
      <c r="C17" s="31" t="s">
        <v>40</v>
      </c>
      <c r="D17" s="31"/>
      <c r="E17" s="29">
        <v>384657533</v>
      </c>
      <c r="F17" s="31"/>
      <c r="G17" s="29">
        <v>743671209</v>
      </c>
      <c r="H17" s="31"/>
    </row>
    <row r="18" spans="1:8" ht="19.5" thickBot="1">
      <c r="E18" s="36">
        <f>SUM(E8:E17)</f>
        <v>13344583999</v>
      </c>
      <c r="F18" s="29">
        <f t="shared" ref="F18:G18" si="0">SUM(F8:F17)</f>
        <v>0</v>
      </c>
      <c r="G18" s="36">
        <f t="shared" si="0"/>
        <v>175700122174</v>
      </c>
    </row>
    <row r="19" spans="1:8" ht="15.75" thickTop="1"/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G7"/>
    <mergeCell ref="G6:H6"/>
  </mergeCells>
  <pageMargins left="0.7" right="0.7" top="0.75" bottom="0.75" header="0.3" footer="0.3"/>
  <pageSetup paperSize="9" scale="8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E23" sqref="E23"/>
    </sheetView>
  </sheetViews>
  <sheetFormatPr defaultRowHeight="18.75"/>
  <cols>
    <col min="1" max="1" width="39.140625" style="23" customWidth="1"/>
    <col min="2" max="2" width="1" style="23" customWidth="1"/>
    <col min="3" max="3" width="9.140625" style="23" customWidth="1"/>
    <col min="4" max="4" width="1" style="23" customWidth="1"/>
    <col min="5" max="5" width="27.42578125" style="23" customWidth="1"/>
    <col min="6" max="6" width="1" style="23" customWidth="1"/>
    <col min="7" max="7" width="9.140625" style="23" customWidth="1"/>
    <col min="8" max="16384" width="9.140625" style="23"/>
  </cols>
  <sheetData>
    <row r="2" spans="1:5" ht="21">
      <c r="A2" s="21" t="s">
        <v>0</v>
      </c>
      <c r="B2" s="21"/>
      <c r="C2" s="21"/>
      <c r="D2" s="21"/>
      <c r="E2" s="21"/>
    </row>
    <row r="3" spans="1:5" ht="21">
      <c r="A3" s="21" t="s">
        <v>43</v>
      </c>
      <c r="B3" s="21"/>
      <c r="C3" s="21"/>
      <c r="D3" s="21"/>
      <c r="E3" s="21"/>
    </row>
    <row r="4" spans="1:5" ht="21">
      <c r="A4" s="21" t="s">
        <v>2</v>
      </c>
      <c r="B4" s="21"/>
      <c r="C4" s="21"/>
      <c r="D4" s="21"/>
      <c r="E4" s="21"/>
    </row>
    <row r="6" spans="1:5" ht="21">
      <c r="A6" s="32" t="s">
        <v>64</v>
      </c>
      <c r="B6" s="26"/>
      <c r="C6" s="32" t="s">
        <v>45</v>
      </c>
      <c r="D6" s="26"/>
      <c r="E6" s="32" t="s">
        <v>6</v>
      </c>
    </row>
    <row r="7" spans="1:5" ht="21">
      <c r="A7" s="32" t="s">
        <v>64</v>
      </c>
      <c r="B7" s="26"/>
      <c r="C7" s="32" t="s">
        <v>21</v>
      </c>
      <c r="D7" s="26"/>
      <c r="E7" s="32" t="s">
        <v>21</v>
      </c>
    </row>
    <row r="8" spans="1:5">
      <c r="A8" s="26" t="s">
        <v>64</v>
      </c>
      <c r="B8" s="26"/>
      <c r="C8" s="27">
        <v>0</v>
      </c>
      <c r="D8" s="26"/>
      <c r="E8" s="27">
        <v>2614654709</v>
      </c>
    </row>
    <row r="9" spans="1:5">
      <c r="A9" s="26" t="s">
        <v>65</v>
      </c>
      <c r="B9" s="26"/>
      <c r="C9" s="27">
        <v>0</v>
      </c>
      <c r="D9" s="26"/>
      <c r="E9" s="27">
        <v>63641333</v>
      </c>
    </row>
    <row r="10" spans="1:5">
      <c r="A10" s="26" t="s">
        <v>66</v>
      </c>
      <c r="B10" s="26"/>
      <c r="C10" s="27">
        <v>0</v>
      </c>
      <c r="D10" s="26"/>
      <c r="E10" s="27">
        <v>0</v>
      </c>
    </row>
    <row r="11" spans="1:5" ht="21.75" thickBot="1">
      <c r="A11" s="28" t="s">
        <v>52</v>
      </c>
      <c r="B11" s="26"/>
      <c r="C11" s="33">
        <v>0</v>
      </c>
      <c r="D11" s="26"/>
      <c r="E11" s="33">
        <v>2678296042</v>
      </c>
    </row>
    <row r="12" spans="1:5" ht="19.5" thickTop="1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="60" zoomScaleNormal="100" workbookViewId="0">
      <selection activeCell="I30" sqref="I30"/>
    </sheetView>
  </sheetViews>
  <sheetFormatPr defaultRowHeight="15"/>
  <cols>
    <col min="1" max="1" width="26.42578125" style="1" customWidth="1"/>
    <col min="2" max="2" width="1" style="1" customWidth="1"/>
    <col min="3" max="3" width="26.28515625" style="1" customWidth="1"/>
    <col min="4" max="4" width="1" style="1" customWidth="1"/>
    <col min="5" max="5" width="20.42578125" style="1" customWidth="1"/>
    <col min="6" max="6" width="1" style="1" customWidth="1"/>
    <col min="7" max="7" width="25.42578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21" t="s">
        <v>0</v>
      </c>
      <c r="B2" s="21"/>
      <c r="C2" s="21"/>
      <c r="D2" s="21"/>
      <c r="E2" s="21"/>
      <c r="F2" s="21"/>
      <c r="G2" s="21"/>
    </row>
    <row r="3" spans="1:7" ht="21">
      <c r="A3" s="21" t="s">
        <v>43</v>
      </c>
      <c r="B3" s="21"/>
      <c r="C3" s="21"/>
      <c r="D3" s="21"/>
      <c r="E3" s="21"/>
      <c r="F3" s="21"/>
      <c r="G3" s="21"/>
    </row>
    <row r="4" spans="1:7" ht="21">
      <c r="A4" s="21" t="s">
        <v>2</v>
      </c>
      <c r="B4" s="21"/>
      <c r="C4" s="21"/>
      <c r="D4" s="21"/>
      <c r="E4" s="21"/>
      <c r="F4" s="21"/>
      <c r="G4" s="21"/>
    </row>
    <row r="6" spans="1:7" ht="21">
      <c r="A6" s="21" t="s">
        <v>47</v>
      </c>
      <c r="B6" s="23"/>
      <c r="C6" s="21" t="s">
        <v>21</v>
      </c>
      <c r="D6" s="23"/>
      <c r="E6" s="32" t="s">
        <v>55</v>
      </c>
      <c r="F6" s="26"/>
      <c r="G6" s="32" t="s">
        <v>12</v>
      </c>
    </row>
    <row r="7" spans="1:7" ht="21">
      <c r="A7" s="22" t="s">
        <v>67</v>
      </c>
      <c r="B7" s="23"/>
      <c r="C7" s="25">
        <v>0</v>
      </c>
      <c r="D7" s="23"/>
      <c r="E7" s="26" t="s">
        <v>68</v>
      </c>
      <c r="F7" s="26"/>
      <c r="G7" s="26" t="s">
        <v>68</v>
      </c>
    </row>
    <row r="8" spans="1:7" ht="21">
      <c r="A8" s="22" t="s">
        <v>69</v>
      </c>
      <c r="B8" s="23"/>
      <c r="C8" s="25">
        <v>0</v>
      </c>
      <c r="D8" s="23"/>
      <c r="E8" s="26" t="s">
        <v>68</v>
      </c>
      <c r="F8" s="26"/>
      <c r="G8" s="26" t="s">
        <v>68</v>
      </c>
    </row>
    <row r="9" spans="1:7" ht="21">
      <c r="A9" s="22" t="s">
        <v>70</v>
      </c>
      <c r="B9" s="23"/>
      <c r="C9" s="29">
        <v>13344583999</v>
      </c>
      <c r="D9" s="23"/>
      <c r="E9" s="26" t="s">
        <v>71</v>
      </c>
      <c r="F9" s="26"/>
      <c r="G9" s="26" t="s">
        <v>72</v>
      </c>
    </row>
    <row r="10" spans="1:7" ht="19.5" thickBot="1">
      <c r="A10" s="23"/>
      <c r="B10" s="23"/>
      <c r="C10" s="36">
        <f>SUM(C7:C9)</f>
        <v>13344583999</v>
      </c>
      <c r="D10" s="23"/>
      <c r="E10" s="26"/>
      <c r="F10" s="26"/>
      <c r="G10" s="26"/>
    </row>
    <row r="11" spans="1:7" ht="19.5" thickTop="1">
      <c r="A11" s="23"/>
      <c r="B11" s="23"/>
      <c r="C11" s="23"/>
      <c r="D11" s="23"/>
      <c r="E11" s="23"/>
      <c r="F11" s="23"/>
      <c r="G11" s="2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Khalili</dc:creator>
  <cp:lastModifiedBy>Mina Khalili</cp:lastModifiedBy>
  <dcterms:created xsi:type="dcterms:W3CDTF">2024-03-24T04:50:07Z</dcterms:created>
  <dcterms:modified xsi:type="dcterms:W3CDTF">2024-03-24T05:27:22Z</dcterms:modified>
</cp:coreProperties>
</file>