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Maliiiiiiiiiiiiiiiiiiiiiiiiiiiiiii\داناک\صندوق زیست پارسیان\گزارش ماهانه پرتفوی\1403\"/>
    </mc:Choice>
  </mc:AlternateContent>
  <bookViews>
    <workbookView xWindow="0" yWindow="0" windowWidth="28800" windowHeight="11130" activeTab="6"/>
  </bookViews>
  <sheets>
    <sheet name="جلد" sheetId="16" r:id="rId1"/>
    <sheet name="سهام" sheetId="1" r:id="rId2"/>
    <sheet name="سپرده" sheetId="6" r:id="rId3"/>
    <sheet name="سود اوراق بهادار و سپرده بانکی" sheetId="7" r:id="rId4"/>
    <sheet name="درآمد سپرده بانکی" sheetId="13" r:id="rId5"/>
    <sheet name="سایر درآمدها" sheetId="14" r:id="rId6"/>
    <sheet name="جمع درآمدها" sheetId="15" r:id="rId7"/>
  </sheets>
  <definedNames>
    <definedName name="_xlnm.Print_Area" localSheetId="0">جلد!$A$1:$I$12</definedName>
    <definedName name="_xlnm.Print_Area" localSheetId="1">سهام!$A$1:$X$11</definedName>
  </definedNames>
  <calcPr calcId="162913"/>
</workbook>
</file>

<file path=xl/calcChain.xml><?xml version="1.0" encoding="utf-8"?>
<calcChain xmlns="http://schemas.openxmlformats.org/spreadsheetml/2006/main">
  <c r="C10" i="15" l="1"/>
  <c r="F13" i="13"/>
  <c r="G13" i="13"/>
  <c r="H13" i="13"/>
  <c r="E13" i="13"/>
  <c r="H13" i="7"/>
  <c r="I13" i="7"/>
  <c r="J13" i="7"/>
  <c r="K13" i="7"/>
  <c r="L13" i="7"/>
  <c r="M13" i="7"/>
  <c r="N13" i="7"/>
  <c r="O13" i="7"/>
  <c r="P13" i="7"/>
  <c r="Q13" i="7"/>
  <c r="R13" i="7"/>
  <c r="L13" i="6"/>
  <c r="M13" i="6"/>
  <c r="N13" i="6"/>
  <c r="O13" i="6"/>
  <c r="P13" i="6"/>
  <c r="Q13" i="6"/>
  <c r="R13" i="6"/>
  <c r="K13" i="6"/>
  <c r="O11" i="1"/>
  <c r="K11" i="1"/>
  <c r="G11" i="1"/>
  <c r="E11" i="1"/>
  <c r="V10" i="1"/>
  <c r="X10" i="1" s="1"/>
  <c r="T10" i="1"/>
  <c r="Q10" i="1"/>
  <c r="G10" i="1"/>
  <c r="V9" i="1"/>
  <c r="X9" i="1" s="1"/>
  <c r="T9" i="1"/>
  <c r="T11" i="1" s="1"/>
  <c r="Q9" i="1"/>
  <c r="G9" i="1"/>
  <c r="V11" i="1" l="1"/>
  <c r="X11" i="1" s="1"/>
</calcChain>
</file>

<file path=xl/sharedStrings.xml><?xml version="1.0" encoding="utf-8"?>
<sst xmlns="http://schemas.openxmlformats.org/spreadsheetml/2006/main" count="194" uniqueCount="73">
  <si>
    <t>صندوق سرمایه ‏گذاری خصوصی اکسیر زیست پارسیان</t>
  </si>
  <si>
    <t>صورت وضعیت پورتفوی</t>
  </si>
  <si>
    <t>برای ماه منتهی به 1403/01/31</t>
  </si>
  <si>
    <t>نام شرکت</t>
  </si>
  <si>
    <t>1402/12/29</t>
  </si>
  <si>
    <t>تغییرات طی دوره</t>
  </si>
  <si>
    <t>1403/01/31</t>
  </si>
  <si>
    <t>تعداد</t>
  </si>
  <si>
    <t>بهای تمام شده</t>
  </si>
  <si>
    <t>خالص ارزش فروش</t>
  </si>
  <si>
    <t>خرید طی دوره</t>
  </si>
  <si>
    <t>فروش طی دوره</t>
  </si>
  <si>
    <t>درصد به کل دارایی‌های صندوق</t>
  </si>
  <si>
    <t>مبلغ فروش</t>
  </si>
  <si>
    <t>نرخ سود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</si>
  <si>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</si>
  <si>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</si>
  <si>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</si>
  <si>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</si>
  <si>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</si>
  <si>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</si>
  <si>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</si>
  <si>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</si>
  <si>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</si>
  <si>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پاسارگاد الوند</t>
  </si>
  <si>
    <t>209.8100.15206555.1</t>
  </si>
  <si>
    <t>سپرده کوتاه مدت</t>
  </si>
  <si>
    <t>1401/06/07</t>
  </si>
  <si>
    <t>2.75%</t>
  </si>
  <si>
    <t>209.307.15206555.1</t>
  </si>
  <si>
    <t>سپرده بلند مدت</t>
  </si>
  <si>
    <t>1401/12/24</t>
  </si>
  <si>
    <t>26.20%</t>
  </si>
  <si>
    <t xml:space="preserve">بانک خاورمیانه سعادت آباد </t>
  </si>
  <si>
    <t>100610810707075396</t>
  </si>
  <si>
    <t>1402/05/30</t>
  </si>
  <si>
    <t>0.02%</t>
  </si>
  <si>
    <t>209.307.15206555.2</t>
  </si>
  <si>
    <t>1402/10/28</t>
  </si>
  <si>
    <t>15.79%</t>
  </si>
  <si>
    <t>209.307.15206555.3</t>
  </si>
  <si>
    <t>1402/11/02</t>
  </si>
  <si>
    <t>1.18%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</si>
  <si>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</si>
  <si>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</si>
  <si>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</si>
  <si>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</si>
  <si>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</si>
  <si>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</si>
  <si>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</si>
  <si>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</si>
  <si>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</si>
  <si>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</si>
  <si>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درصد از کل درآمدها</t>
  </si>
  <si>
    <t>نام سپرده بانکی</t>
  </si>
  <si>
    <t>نام سپرده</t>
  </si>
  <si>
    <t>سود سپرده بانکی و گواهی سپرده</t>
  </si>
  <si>
    <t>سایر درآمدها</t>
  </si>
  <si>
    <t>معین برای سایر درآمدهای تنزیل سود بانک</t>
  </si>
  <si>
    <t>تعدیل کارمزد کارگزار</t>
  </si>
  <si>
    <t>سرمایه‌گذاری در سهام</t>
  </si>
  <si>
    <t>0.00%</t>
  </si>
  <si>
    <t>سرمایه‌گذاری در اوراق بهادار</t>
  </si>
  <si>
    <t>درآمد سپرده بانکی</t>
  </si>
  <si>
    <t>99.59%</t>
  </si>
  <si>
    <t>0.95%</t>
  </si>
  <si>
    <t>صورت وضعیت پورتفوی صندوق سرمایه‌گذاری
خصوصی اکسیر زیست پارسیان</t>
  </si>
  <si>
    <t>برای ماه منتهی به 31 فروردین ماه 1403</t>
  </si>
  <si>
    <t>1401/11/30</t>
  </si>
  <si>
    <t>1401/12/29</t>
  </si>
  <si>
    <t>کل داراییها</t>
  </si>
  <si>
    <t>شرکت نیواد فارمد سلامت</t>
  </si>
  <si>
    <t>شرکت طبیب درمان پژوهش قلب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</si>
</sst>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_(* #,##0_);_(* \(#,##0\);_(* &quot;-&quot;??_);_(@_)"/>
  </numFmts>
  <fonts count="10">
    <font>
      <sz val="11"/>
      <name val="Calibri"/>
    </font>
    <font>
      <sz val="12"/>
      <name val="B Nazanin"/>
    </font>
    <font>
      <sz val="11"/>
      <name val="Calibri"/>
      <family val="2"/>
    </font>
    <font>
      <b/>
      <sz val="18"/>
      <name val="B Nazanin"/>
      <charset val="178"/>
    </font>
    <font>
      <b/>
      <sz val="20"/>
      <name val="B Nazanin"/>
      <charset val="178"/>
    </font>
    <font>
      <b/>
      <sz val="26"/>
      <name val="IranNastaliq"/>
      <family val="1"/>
    </font>
    <font>
      <sz val="12"/>
      <name val="B Nazanin"/>
      <charset val="178"/>
    </font>
    <font>
      <b/>
      <sz val="12"/>
      <color rgb="FF000000"/>
      <name val="B Nazanin"/>
      <charset val="178"/>
    </font>
    <font>
      <b/>
      <sz val="12"/>
      <name val="B Nazanin"/>
      <charset val="178"/>
    </font>
    <font>
      <sz val="10"/>
      <color rgb="FF000000"/>
      <name val="IRANSans"/>
      <family val="2"/>
    </font>
  </fonts>
  <fills count="3">
    <fill>
      <patternFill patternType="none"/>
    </fill>
    <fill>
      <patternFill patternType="gray125"/>
    </fill>
    <fill>
      <patternFill patternType="solid">
        <fgColor rgb="FFB4D7D5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37">
    <xf numFmtId="0" fontId="0" fillId="0" borderId="0" xfId="0"/>
    <xf numFmtId="0" fontId="1" fillId="0" borderId="0" xfId="0" applyFont="1"/>
    <xf numFmtId="0" fontId="2" fillId="0" borderId="0" xfId="1"/>
    <xf numFmtId="0" fontId="4" fillId="0" borderId="0" xfId="1" applyFont="1" applyAlignment="1">
      <alignment vertical="center" wrapText="1"/>
    </xf>
    <xf numFmtId="0" fontId="5" fillId="0" borderId="0" xfId="1" applyFont="1" applyAlignment="1">
      <alignment horizontal="center" vertical="center" wrapText="1"/>
    </xf>
    <xf numFmtId="0" fontId="6" fillId="0" borderId="0" xfId="1" applyFont="1"/>
    <xf numFmtId="0" fontId="7" fillId="0" borderId="0" xfId="1" applyFont="1" applyAlignment="1">
      <alignment horizontal="center" vertical="center"/>
    </xf>
    <xf numFmtId="3" fontId="2" fillId="2" borderId="0" xfId="0" applyNumberFormat="1" applyFont="1" applyFill="1" applyAlignment="1">
      <alignment vertical="center"/>
    </xf>
    <xf numFmtId="165" fontId="6" fillId="0" borderId="0" xfId="2" applyNumberFormat="1" applyFont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165" fontId="6" fillId="0" borderId="0" xfId="1" applyNumberFormat="1" applyFont="1" applyAlignment="1">
      <alignment horizontal="center" vertical="center"/>
    </xf>
    <xf numFmtId="165" fontId="6" fillId="0" borderId="0" xfId="1" applyNumberFormat="1" applyFont="1"/>
    <xf numFmtId="10" fontId="6" fillId="0" borderId="0" xfId="3" applyNumberFormat="1" applyFont="1" applyAlignment="1">
      <alignment horizontal="center" vertical="center"/>
    </xf>
    <xf numFmtId="165" fontId="6" fillId="0" borderId="3" xfId="1" applyNumberFormat="1" applyFont="1" applyBorder="1" applyAlignment="1">
      <alignment horizontal="center" vertical="center"/>
    </xf>
    <xf numFmtId="165" fontId="6" fillId="0" borderId="3" xfId="1" applyNumberFormat="1" applyFont="1" applyBorder="1"/>
    <xf numFmtId="0" fontId="6" fillId="0" borderId="3" xfId="1" applyFont="1" applyBorder="1" applyAlignment="1">
      <alignment horizontal="center" vertical="center"/>
    </xf>
    <xf numFmtId="10" fontId="6" fillId="0" borderId="3" xfId="3" applyNumberFormat="1" applyFont="1" applyBorder="1" applyAlignment="1">
      <alignment horizontal="center" vertical="center"/>
    </xf>
    <xf numFmtId="0" fontId="6" fillId="0" borderId="0" xfId="0" applyFont="1"/>
    <xf numFmtId="0" fontId="8" fillId="0" borderId="0" xfId="0" applyFont="1"/>
    <xf numFmtId="3" fontId="6" fillId="0" borderId="0" xfId="0" applyNumberFormat="1" applyFont="1"/>
    <xf numFmtId="0" fontId="6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3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3" fontId="6" fillId="0" borderId="4" xfId="0" applyNumberFormat="1" applyFont="1" applyBorder="1" applyAlignment="1">
      <alignment horizontal="center"/>
    </xf>
    <xf numFmtId="3" fontId="6" fillId="0" borderId="4" xfId="0" applyNumberFormat="1" applyFont="1" applyBorder="1" applyAlignment="1">
      <alignment horizontal="center" vertical="center"/>
    </xf>
    <xf numFmtId="3" fontId="6" fillId="0" borderId="4" xfId="0" applyNumberFormat="1" applyFont="1" applyBorder="1"/>
    <xf numFmtId="0" fontId="6" fillId="0" borderId="0" xfId="0" applyFont="1" applyBorder="1"/>
    <xf numFmtId="0" fontId="5" fillId="0" borderId="0" xfId="1" applyFont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7" fillId="0" borderId="0" xfId="1" applyFont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9" fillId="2" borderId="0" xfId="0" applyFont="1" applyFill="1" applyAlignment="1">
      <alignment vertical="center"/>
    </xf>
  </cellXfs>
  <cellStyles count="4">
    <cellStyle name="Comma 2" xfId="2"/>
    <cellStyle name="Normal" xfId="0" builtinId="0"/>
    <cellStyle name="Normal 2" xfId="1"/>
    <cellStyle name="Percent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361950</xdr:colOff>
      <xdr:row>4</xdr:row>
      <xdr:rowOff>133350</xdr:rowOff>
    </xdr:from>
    <xdr:ext cx="2236470" cy="2295525"/>
    <xdr:pic>
      <xdr:nvPicPr>
        <xdr:cNvPr id="2" name="Picture 1">
          <a:extLst>
            <a:ext uri="{FF2B5EF4-FFF2-40B4-BE49-F238E27FC236}">
              <a16:creationId xmlns:a16="http://schemas.microsoft.com/office/drawing/2014/main" id="{65229A66-25AD-4DBA-9FB0-709859E708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71791680" y="895350"/>
          <a:ext cx="2236470" cy="2295525"/>
        </a:xfrm>
        <a:prstGeom prst="rect">
          <a:avLst/>
        </a:prstGeom>
      </xdr:spPr>
    </xdr:pic>
    <xdr:clientData/>
  </xdr:oneCellAnchor>
  <xdr:twoCellAnchor>
    <xdr:from>
      <xdr:col>1</xdr:col>
      <xdr:colOff>209550</xdr:colOff>
      <xdr:row>7</xdr:row>
      <xdr:rowOff>0</xdr:rowOff>
    </xdr:from>
    <xdr:to>
      <xdr:col>7</xdr:col>
      <xdr:colOff>391160</xdr:colOff>
      <xdr:row>7</xdr:row>
      <xdr:rowOff>1001395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2DA03168-352F-4D08-8BD6-E338250A4930}"/>
            </a:ext>
          </a:extLst>
        </xdr:cNvPr>
        <xdr:cNvSpPr txBox="1"/>
      </xdr:nvSpPr>
      <xdr:spPr>
        <a:xfrm>
          <a:off x="9671046190" y="1333500"/>
          <a:ext cx="3724910" cy="191770"/>
        </a:xfrm>
        <a:prstGeom prst="rect">
          <a:avLst/>
        </a:prstGeom>
        <a:noFill/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marL="0" marR="0" algn="ctr" rtl="1">
            <a:lnSpc>
              <a:spcPct val="107000"/>
            </a:lnSpc>
            <a:spcBef>
              <a:spcPts val="0"/>
            </a:spcBef>
            <a:spcAft>
              <a:spcPts val="800"/>
            </a:spcAft>
          </a:pPr>
          <a:r>
            <a:rPr lang="fa-IR" sz="2600" b="1">
              <a:effectLst/>
              <a:latin typeface="Calibri" panose="020F0502020204030204" pitchFamily="34" charset="0"/>
              <a:ea typeface="Calibri" panose="020F0502020204030204" pitchFamily="34" charset="0"/>
              <a:cs typeface="B Yekan" panose="00000400000000000000" pitchFamily="2" charset="-78"/>
            </a:rPr>
            <a:t>اکسیر زیست پارسیان</a:t>
          </a:r>
          <a:endParaRPr lang="en-US" sz="1100">
            <a:effectLst/>
            <a:latin typeface="Calibri" panose="020F0502020204030204" pitchFamily="34" charset="0"/>
            <a:ea typeface="Calibri" panose="020F0502020204030204" pitchFamily="34" charset="0"/>
            <a:cs typeface="Arial" panose="020B0604020202020204" pitchFamily="34" charset="0"/>
          </a:endParaRPr>
        </a:p>
        <a:p>
          <a:pPr marL="0" marR="0" algn="ctr" rtl="1">
            <a:lnSpc>
              <a:spcPct val="107000"/>
            </a:lnSpc>
            <a:spcBef>
              <a:spcPts val="0"/>
            </a:spcBef>
            <a:spcAft>
              <a:spcPts val="800"/>
            </a:spcAft>
          </a:pPr>
          <a:r>
            <a:rPr lang="fa-IR" sz="1400">
              <a:solidFill>
                <a:srgbClr val="7F7F7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B Yekan" panose="00000400000000000000" pitchFamily="2" charset="-78"/>
            </a:rPr>
            <a:t>صندوق سرمایه‌گذاری خصوصی</a:t>
          </a:r>
          <a:endParaRPr lang="en-US" sz="1100">
            <a:effectLst/>
            <a:latin typeface="Calibri" panose="020F0502020204030204" pitchFamily="34" charset="0"/>
            <a:ea typeface="Calibri" panose="020F050202020403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I10"/>
  <sheetViews>
    <sheetView rightToLeft="1" view="pageBreakPreview" zoomScaleNormal="100" workbookViewId="0">
      <selection activeCell="P8" sqref="P8"/>
    </sheetView>
  </sheetViews>
  <sheetFormatPr defaultColWidth="8.85546875" defaultRowHeight="15"/>
  <cols>
    <col min="1" max="1" width="8.85546875" style="2" customWidth="1"/>
    <col min="2" max="6" width="8.85546875" style="2"/>
    <col min="7" max="7" width="8.85546875" style="2" customWidth="1"/>
    <col min="8" max="16384" width="8.85546875" style="2"/>
  </cols>
  <sheetData>
    <row r="4" spans="1:9" ht="115.5" customHeight="1">
      <c r="A4" s="30" t="s">
        <v>66</v>
      </c>
      <c r="B4" s="30"/>
      <c r="C4" s="30"/>
      <c r="D4" s="30"/>
      <c r="E4" s="30"/>
      <c r="F4" s="30"/>
      <c r="G4" s="30"/>
      <c r="H4" s="30"/>
      <c r="I4" s="30"/>
    </row>
    <row r="5" spans="1:9" ht="58.5" customHeight="1">
      <c r="A5" s="4"/>
      <c r="B5" s="4"/>
      <c r="C5" s="4"/>
      <c r="D5" s="4"/>
      <c r="E5" s="4"/>
      <c r="F5" s="4"/>
      <c r="G5" s="4"/>
      <c r="H5" s="3"/>
    </row>
    <row r="6" spans="1:9" ht="91.5" customHeight="1">
      <c r="A6" s="4"/>
      <c r="B6" s="4"/>
      <c r="C6" s="4"/>
      <c r="D6" s="4"/>
      <c r="E6" s="4"/>
      <c r="F6" s="4"/>
      <c r="G6" s="4"/>
      <c r="H6" s="3"/>
    </row>
    <row r="7" spans="1:9" ht="33.75">
      <c r="A7" s="4"/>
      <c r="B7" s="4"/>
      <c r="C7" s="4"/>
      <c r="D7" s="4"/>
      <c r="E7" s="4"/>
      <c r="F7" s="4"/>
      <c r="G7" s="4"/>
      <c r="H7" s="3"/>
    </row>
    <row r="8" spans="1:9" ht="108" customHeight="1">
      <c r="A8" s="4"/>
      <c r="B8" s="4"/>
      <c r="C8" s="4"/>
      <c r="D8" s="4"/>
      <c r="E8" s="4"/>
      <c r="F8" s="4"/>
      <c r="G8" s="4"/>
      <c r="H8" s="3"/>
    </row>
    <row r="10" spans="1:9" ht="30" customHeight="1">
      <c r="A10" s="31" t="s">
        <v>67</v>
      </c>
      <c r="B10" s="31"/>
      <c r="C10" s="31"/>
      <c r="D10" s="31"/>
      <c r="E10" s="31"/>
      <c r="F10" s="31"/>
      <c r="G10" s="31"/>
      <c r="H10" s="31"/>
      <c r="I10" s="31"/>
    </row>
  </sheetData>
  <mergeCells count="2">
    <mergeCell ref="A4:I4"/>
    <mergeCell ref="A10:I10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rightToLeft="1" topLeftCell="B1" zoomScaleNormal="100" workbookViewId="0">
      <selection activeCell="X9" sqref="X9"/>
    </sheetView>
  </sheetViews>
  <sheetFormatPr defaultRowHeight="15"/>
  <cols>
    <col min="1" max="1" width="26.42578125" style="1" customWidth="1"/>
    <col min="2" max="2" width="1" style="1" customWidth="1"/>
    <col min="3" max="3" width="16.85546875" style="1" customWidth="1"/>
    <col min="4" max="4" width="1" style="1" customWidth="1"/>
    <col min="5" max="5" width="19.140625" style="1" customWidth="1"/>
    <col min="6" max="6" width="1" style="1" customWidth="1"/>
    <col min="7" max="7" width="18.85546875" style="1" customWidth="1"/>
    <col min="8" max="8" width="1" style="1" customWidth="1"/>
    <col min="9" max="9" width="7.28515625" style="1" customWidth="1"/>
    <col min="10" max="10" width="1" style="1" customWidth="1"/>
    <col min="11" max="11" width="15" style="1" customWidth="1"/>
    <col min="12" max="12" width="1" style="1" customWidth="1"/>
    <col min="13" max="13" width="7.85546875" style="1" customWidth="1"/>
    <col min="14" max="14" width="1" style="1" customWidth="1"/>
    <col min="15" max="15" width="15.5703125" style="1" customWidth="1"/>
    <col min="16" max="16" width="1" style="1" customWidth="1"/>
    <col min="17" max="17" width="15.7109375" style="1" customWidth="1"/>
    <col min="18" max="18" width="1" style="1" customWidth="1"/>
    <col min="19" max="19" width="1.140625" style="1" customWidth="1"/>
    <col min="20" max="20" width="18.85546875" style="1" customWidth="1"/>
    <col min="21" max="21" width="1.28515625" style="1" customWidth="1"/>
    <col min="22" max="22" width="19" style="1" customWidth="1"/>
    <col min="23" max="23" width="1.7109375" style="1" customWidth="1"/>
    <col min="24" max="24" width="27.42578125" style="1" customWidth="1"/>
    <col min="25" max="25" width="9.140625" style="1" customWidth="1"/>
    <col min="26" max="26" width="1" style="1" customWidth="1"/>
    <col min="27" max="27" width="9.140625" style="1" customWidth="1"/>
    <col min="28" max="30" width="9.140625" style="1"/>
    <col min="31" max="31" width="16.42578125" style="1" bestFit="1" customWidth="1"/>
    <col min="32" max="16384" width="9.140625" style="1"/>
  </cols>
  <sheetData>
    <row r="1" spans="1:32" ht="18.7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32" ht="21">
      <c r="A2" s="32" t="s">
        <v>0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</row>
    <row r="3" spans="1:32" ht="21">
      <c r="A3" s="32" t="s">
        <v>1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</row>
    <row r="4" spans="1:32" ht="21">
      <c r="A4" s="32" t="s">
        <v>2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</row>
    <row r="5" spans="1:32" ht="18.7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32" ht="21">
      <c r="A6" s="32" t="s">
        <v>3</v>
      </c>
      <c r="B6" s="5"/>
      <c r="C6" s="33" t="s">
        <v>4</v>
      </c>
      <c r="D6" s="33" t="s">
        <v>68</v>
      </c>
      <c r="E6" s="33" t="s">
        <v>68</v>
      </c>
      <c r="F6" s="33" t="s">
        <v>68</v>
      </c>
      <c r="G6" s="33" t="s">
        <v>68</v>
      </c>
      <c r="H6" s="5"/>
      <c r="I6" s="33" t="s">
        <v>5</v>
      </c>
      <c r="J6" s="33" t="s">
        <v>5</v>
      </c>
      <c r="K6" s="33" t="s">
        <v>5</v>
      </c>
      <c r="L6" s="33" t="s">
        <v>5</v>
      </c>
      <c r="M6" s="33" t="s">
        <v>5</v>
      </c>
      <c r="N6" s="33" t="s">
        <v>5</v>
      </c>
      <c r="O6" s="33" t="s">
        <v>5</v>
      </c>
      <c r="P6" s="5"/>
      <c r="Q6" s="33" t="s">
        <v>6</v>
      </c>
      <c r="R6" s="33" t="s">
        <v>69</v>
      </c>
      <c r="S6" s="33" t="s">
        <v>69</v>
      </c>
      <c r="T6" s="33" t="s">
        <v>69</v>
      </c>
      <c r="U6" s="33" t="s">
        <v>69</v>
      </c>
      <c r="V6" s="33" t="s">
        <v>69</v>
      </c>
      <c r="W6" s="33" t="s">
        <v>69</v>
      </c>
      <c r="X6" s="33" t="s">
        <v>69</v>
      </c>
    </row>
    <row r="7" spans="1:32" ht="21">
      <c r="A7" s="32" t="s">
        <v>3</v>
      </c>
      <c r="B7" s="5"/>
      <c r="C7" s="32" t="s">
        <v>7</v>
      </c>
      <c r="D7" s="5"/>
      <c r="E7" s="32" t="s">
        <v>8</v>
      </c>
      <c r="F7" s="5"/>
      <c r="G7" s="32" t="s">
        <v>9</v>
      </c>
      <c r="H7" s="5"/>
      <c r="I7" s="34" t="s">
        <v>10</v>
      </c>
      <c r="J7" s="34" t="s">
        <v>10</v>
      </c>
      <c r="K7" s="34" t="s">
        <v>10</v>
      </c>
      <c r="L7" s="5"/>
      <c r="M7" s="34" t="s">
        <v>11</v>
      </c>
      <c r="N7" s="34" t="s">
        <v>11</v>
      </c>
      <c r="O7" s="34" t="s">
        <v>11</v>
      </c>
      <c r="P7" s="5"/>
      <c r="Q7" s="32" t="s">
        <v>7</v>
      </c>
      <c r="R7" s="5"/>
      <c r="S7" s="5"/>
      <c r="T7" s="32" t="s">
        <v>8</v>
      </c>
      <c r="U7" s="5"/>
      <c r="V7" s="32" t="s">
        <v>9</v>
      </c>
      <c r="W7" s="5"/>
      <c r="X7" s="32" t="s">
        <v>12</v>
      </c>
    </row>
    <row r="8" spans="1:32" ht="21">
      <c r="A8" s="32" t="s">
        <v>3</v>
      </c>
      <c r="B8" s="5"/>
      <c r="C8" s="32" t="s">
        <v>7</v>
      </c>
      <c r="D8" s="5"/>
      <c r="E8" s="32" t="s">
        <v>8</v>
      </c>
      <c r="F8" s="5"/>
      <c r="G8" s="32" t="s">
        <v>9</v>
      </c>
      <c r="H8" s="5"/>
      <c r="I8" s="6" t="s">
        <v>7</v>
      </c>
      <c r="J8" s="5"/>
      <c r="K8" s="6" t="s">
        <v>8</v>
      </c>
      <c r="L8" s="5"/>
      <c r="M8" s="6" t="s">
        <v>7</v>
      </c>
      <c r="N8" s="5"/>
      <c r="O8" s="6" t="s">
        <v>13</v>
      </c>
      <c r="P8" s="5"/>
      <c r="Q8" s="32" t="s">
        <v>7</v>
      </c>
      <c r="R8" s="5"/>
      <c r="S8" s="5"/>
      <c r="T8" s="32" t="s">
        <v>8</v>
      </c>
      <c r="U8" s="5"/>
      <c r="V8" s="32" t="s">
        <v>9</v>
      </c>
      <c r="W8" s="5"/>
      <c r="X8" s="32" t="s">
        <v>12</v>
      </c>
      <c r="AD8" s="5" t="s">
        <v>70</v>
      </c>
      <c r="AE8" s="7">
        <v>1526479824125</v>
      </c>
      <c r="AF8" s="36"/>
    </row>
    <row r="9" spans="1:32" ht="18.75">
      <c r="A9" s="5" t="s">
        <v>71</v>
      </c>
      <c r="B9" s="5"/>
      <c r="C9" s="8">
        <v>12680000</v>
      </c>
      <c r="D9" s="9"/>
      <c r="E9" s="10">
        <v>400000000000</v>
      </c>
      <c r="F9" s="9"/>
      <c r="G9" s="10">
        <f>E9</f>
        <v>400000000000</v>
      </c>
      <c r="H9" s="9"/>
      <c r="I9" s="8"/>
      <c r="J9" s="9"/>
      <c r="K9" s="8">
        <v>0</v>
      </c>
      <c r="L9" s="9"/>
      <c r="M9" s="9"/>
      <c r="N9" s="9"/>
      <c r="O9" s="9">
        <v>0</v>
      </c>
      <c r="P9" s="9"/>
      <c r="Q9" s="10">
        <f>C9</f>
        <v>12680000</v>
      </c>
      <c r="R9" s="9"/>
      <c r="S9" s="9"/>
      <c r="T9" s="11">
        <f>K9+E9</f>
        <v>400000000000</v>
      </c>
      <c r="U9" s="9"/>
      <c r="V9" s="10">
        <f>T9</f>
        <v>400000000000</v>
      </c>
      <c r="W9" s="9"/>
      <c r="X9" s="12">
        <f>V9/AE8</f>
        <v>0.26204080373567051</v>
      </c>
    </row>
    <row r="10" spans="1:32" ht="19.5" thickBot="1">
      <c r="A10" s="5" t="s">
        <v>72</v>
      </c>
      <c r="B10" s="5"/>
      <c r="C10" s="8">
        <v>68727</v>
      </c>
      <c r="D10" s="5"/>
      <c r="E10" s="13">
        <v>420000000000</v>
      </c>
      <c r="F10" s="5"/>
      <c r="G10" s="14">
        <f>E10</f>
        <v>420000000000</v>
      </c>
      <c r="H10" s="5"/>
      <c r="I10" s="10"/>
      <c r="J10" s="5"/>
      <c r="K10" s="13">
        <v>0</v>
      </c>
      <c r="L10" s="5"/>
      <c r="M10" s="5"/>
      <c r="N10" s="5"/>
      <c r="O10" s="15">
        <v>0</v>
      </c>
      <c r="P10" s="5"/>
      <c r="Q10" s="11">
        <f>C10</f>
        <v>68727</v>
      </c>
      <c r="R10" s="5"/>
      <c r="S10" s="5"/>
      <c r="T10" s="14">
        <f>K10+E10</f>
        <v>420000000000</v>
      </c>
      <c r="U10" s="5"/>
      <c r="V10" s="14">
        <f>T10</f>
        <v>420000000000</v>
      </c>
      <c r="W10" s="5"/>
      <c r="X10" s="16">
        <f>V10/AE8</f>
        <v>0.27514284392245408</v>
      </c>
    </row>
    <row r="11" spans="1:32" ht="19.5" thickTop="1">
      <c r="A11" s="5"/>
      <c r="B11" s="5"/>
      <c r="C11" s="5"/>
      <c r="D11" s="5"/>
      <c r="E11" s="11">
        <f>SUM(E9:E10)</f>
        <v>820000000000</v>
      </c>
      <c r="F11" s="5"/>
      <c r="G11" s="11">
        <f>SUM(G9:G10)</f>
        <v>820000000000</v>
      </c>
      <c r="H11" s="5"/>
      <c r="I11" s="5"/>
      <c r="J11" s="5"/>
      <c r="K11" s="11">
        <f>SUM(K10)</f>
        <v>0</v>
      </c>
      <c r="L11" s="5"/>
      <c r="M11" s="5"/>
      <c r="N11" s="5"/>
      <c r="O11" s="9">
        <f>SUM(O9:O10)</f>
        <v>0</v>
      </c>
      <c r="P11" s="5"/>
      <c r="Q11" s="5"/>
      <c r="R11" s="5"/>
      <c r="S11" s="5"/>
      <c r="T11" s="11">
        <f>SUM(T9:T10)</f>
        <v>820000000000</v>
      </c>
      <c r="U11" s="5"/>
      <c r="V11" s="11">
        <f>SUM(V9:V10)</f>
        <v>820000000000</v>
      </c>
      <c r="W11" s="5"/>
      <c r="X11" s="12">
        <f>V11/AE8</f>
        <v>0.53718364765812454</v>
      </c>
    </row>
    <row r="12" spans="1:32" ht="18.7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</row>
    <row r="13" spans="1:32" ht="18.7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</row>
  </sheetData>
  <mergeCells count="16">
    <mergeCell ref="A2:X2"/>
    <mergeCell ref="A3:X3"/>
    <mergeCell ref="A4:X4"/>
    <mergeCell ref="Q6:X6"/>
    <mergeCell ref="T7:T8"/>
    <mergeCell ref="V7:V8"/>
    <mergeCell ref="X7:X8"/>
    <mergeCell ref="I6:O6"/>
    <mergeCell ref="Q7:Q8"/>
    <mergeCell ref="I7:K7"/>
    <mergeCell ref="M7:O7"/>
    <mergeCell ref="A6:A8"/>
    <mergeCell ref="C7:C8"/>
    <mergeCell ref="E7:E8"/>
    <mergeCell ref="G7:G8"/>
    <mergeCell ref="C6:G6"/>
  </mergeCells>
  <pageMargins left="0.7" right="0.7" top="0.75" bottom="0.75" header="0.3" footer="0.3"/>
  <pageSetup paperSize="9" scale="48" orientation="landscape" verticalDpi="0" r:id="rId1"/>
  <colBreaks count="1" manualBreakCount="1">
    <brk id="24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14"/>
  <sheetViews>
    <sheetView rightToLeft="1" zoomScaleNormal="100" workbookViewId="0">
      <selection activeCell="M16" sqref="M16"/>
    </sheetView>
  </sheetViews>
  <sheetFormatPr defaultRowHeight="18.75"/>
  <cols>
    <col min="1" max="1" width="24.5703125" style="17" customWidth="1"/>
    <col min="2" max="2" width="1" style="17" customWidth="1"/>
    <col min="3" max="3" width="23.85546875" style="20" customWidth="1"/>
    <col min="4" max="4" width="1" style="17" customWidth="1"/>
    <col min="5" max="5" width="20.28515625" style="17" customWidth="1"/>
    <col min="6" max="6" width="1" style="17" customWidth="1"/>
    <col min="7" max="7" width="20.28515625" style="17" customWidth="1"/>
    <col min="8" max="8" width="1" style="17" customWidth="1"/>
    <col min="9" max="9" width="20.28515625" style="17" customWidth="1"/>
    <col min="10" max="10" width="1" style="17" customWidth="1"/>
    <col min="11" max="11" width="20.28515625" style="17" customWidth="1"/>
    <col min="12" max="12" width="1" style="17" customWidth="1"/>
    <col min="13" max="13" width="20.28515625" style="17" customWidth="1"/>
    <col min="14" max="14" width="1" style="17" customWidth="1"/>
    <col min="15" max="15" width="20.28515625" style="17" customWidth="1"/>
    <col min="16" max="16" width="1" style="17" customWidth="1"/>
    <col min="17" max="17" width="20.28515625" style="17" customWidth="1"/>
    <col min="18" max="18" width="1" style="17" customWidth="1"/>
    <col min="19" max="19" width="20.28515625" style="17" customWidth="1"/>
    <col min="20" max="20" width="1" style="17" customWidth="1"/>
    <col min="21" max="21" width="9.140625" style="17" customWidth="1"/>
    <col min="22" max="16384" width="9.140625" style="17"/>
  </cols>
  <sheetData>
    <row r="2" spans="1:19" ht="21">
      <c r="A2" s="35" t="s">
        <v>0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</row>
    <row r="3" spans="1:19" ht="21">
      <c r="A3" s="35" t="s">
        <v>1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</row>
    <row r="4" spans="1:19" ht="21">
      <c r="A4" s="35" t="s">
        <v>2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</row>
    <row r="5" spans="1:19" ht="21">
      <c r="A5" s="18"/>
      <c r="B5" s="18"/>
      <c r="C5" s="21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</row>
    <row r="6" spans="1:19" ht="21">
      <c r="A6" s="35" t="s">
        <v>16</v>
      </c>
      <c r="B6" s="18"/>
      <c r="C6" s="35" t="s">
        <v>17</v>
      </c>
      <c r="D6" s="35" t="s">
        <v>17</v>
      </c>
      <c r="E6" s="35" t="s">
        <v>17</v>
      </c>
      <c r="F6" s="35" t="s">
        <v>17</v>
      </c>
      <c r="G6" s="35" t="s">
        <v>17</v>
      </c>
      <c r="H6" s="35" t="s">
        <v>17</v>
      </c>
      <c r="I6" s="35" t="s">
        <v>17</v>
      </c>
      <c r="J6" s="18"/>
      <c r="K6" s="35" t="s">
        <v>4</v>
      </c>
      <c r="L6" s="18"/>
      <c r="M6" s="35" t="s">
        <v>5</v>
      </c>
      <c r="N6" s="35" t="s">
        <v>5</v>
      </c>
      <c r="O6" s="35" t="s">
        <v>5</v>
      </c>
      <c r="P6" s="18"/>
      <c r="Q6" s="35" t="s">
        <v>6</v>
      </c>
      <c r="R6" s="35" t="s">
        <v>6</v>
      </c>
      <c r="S6" s="35" t="s">
        <v>6</v>
      </c>
    </row>
    <row r="7" spans="1:19" ht="21">
      <c r="A7" s="35" t="s">
        <v>16</v>
      </c>
      <c r="B7" s="18"/>
      <c r="C7" s="35" t="s">
        <v>18</v>
      </c>
      <c r="D7" s="18"/>
      <c r="E7" s="35" t="s">
        <v>19</v>
      </c>
      <c r="F7" s="18"/>
      <c r="G7" s="35" t="s">
        <v>20</v>
      </c>
      <c r="H7" s="18"/>
      <c r="I7" s="35" t="s">
        <v>14</v>
      </c>
      <c r="J7" s="18"/>
      <c r="K7" s="35" t="s">
        <v>21</v>
      </c>
      <c r="L7" s="18"/>
      <c r="M7" s="35" t="s">
        <v>22</v>
      </c>
      <c r="N7" s="18"/>
      <c r="O7" s="35" t="s">
        <v>23</v>
      </c>
      <c r="P7" s="18"/>
      <c r="Q7" s="35" t="s">
        <v>21</v>
      </c>
      <c r="R7" s="18"/>
      <c r="S7" s="35" t="s">
        <v>15</v>
      </c>
    </row>
    <row r="8" spans="1:19" ht="21">
      <c r="A8" s="18" t="s">
        <v>24</v>
      </c>
      <c r="C8" s="20" t="s">
        <v>25</v>
      </c>
      <c r="E8" s="20" t="s">
        <v>26</v>
      </c>
      <c r="G8" s="17" t="s">
        <v>27</v>
      </c>
      <c r="I8" s="19">
        <v>0</v>
      </c>
      <c r="K8" s="19">
        <v>28254222804</v>
      </c>
      <c r="M8" s="17">
        <v>13671133165</v>
      </c>
      <c r="O8" s="17">
        <v>561600</v>
      </c>
      <c r="Q8" s="19">
        <v>41924794369</v>
      </c>
      <c r="S8" s="20" t="s">
        <v>28</v>
      </c>
    </row>
    <row r="9" spans="1:19" ht="21">
      <c r="A9" s="18" t="s">
        <v>24</v>
      </c>
      <c r="C9" s="20" t="s">
        <v>29</v>
      </c>
      <c r="E9" s="20" t="s">
        <v>30</v>
      </c>
      <c r="G9" s="17" t="s">
        <v>31</v>
      </c>
      <c r="I9" s="19">
        <v>26</v>
      </c>
      <c r="K9" s="19">
        <v>400000000000</v>
      </c>
      <c r="M9" s="17">
        <v>8263013698</v>
      </c>
      <c r="O9" s="17">
        <v>8263013698</v>
      </c>
      <c r="Q9" s="19">
        <v>400000000000</v>
      </c>
      <c r="S9" s="20" t="s">
        <v>32</v>
      </c>
    </row>
    <row r="10" spans="1:19" ht="21">
      <c r="A10" s="18" t="s">
        <v>33</v>
      </c>
      <c r="C10" s="20" t="s">
        <v>34</v>
      </c>
      <c r="E10" s="20" t="s">
        <v>26</v>
      </c>
      <c r="G10" s="17" t="s">
        <v>35</v>
      </c>
      <c r="I10" s="19">
        <v>0</v>
      </c>
      <c r="K10" s="19">
        <v>366171208</v>
      </c>
      <c r="M10" s="17">
        <v>1550555</v>
      </c>
      <c r="O10" s="17">
        <v>40000</v>
      </c>
      <c r="Q10" s="19">
        <v>367681763</v>
      </c>
      <c r="S10" s="20" t="s">
        <v>36</v>
      </c>
    </row>
    <row r="11" spans="1:19" ht="21">
      <c r="A11" s="18" t="s">
        <v>24</v>
      </c>
      <c r="C11" s="20" t="s">
        <v>37</v>
      </c>
      <c r="E11" s="20" t="s">
        <v>30</v>
      </c>
      <c r="G11" s="17" t="s">
        <v>38</v>
      </c>
      <c r="I11" s="19">
        <v>26</v>
      </c>
      <c r="K11" s="19">
        <v>241000000000</v>
      </c>
      <c r="M11" s="17">
        <v>4978465753</v>
      </c>
      <c r="O11" s="17">
        <v>4978465753</v>
      </c>
      <c r="Q11" s="19">
        <v>241000000000</v>
      </c>
      <c r="S11" s="20" t="s">
        <v>39</v>
      </c>
    </row>
    <row r="12" spans="1:19" ht="21">
      <c r="A12" s="18" t="s">
        <v>24</v>
      </c>
      <c r="C12" s="20" t="s">
        <v>40</v>
      </c>
      <c r="E12" s="20" t="s">
        <v>30</v>
      </c>
      <c r="G12" s="17" t="s">
        <v>41</v>
      </c>
      <c r="I12" s="19">
        <v>26</v>
      </c>
      <c r="K12" s="19">
        <v>18000000000</v>
      </c>
      <c r="M12" s="17">
        <v>371835616</v>
      </c>
      <c r="O12" s="17">
        <v>371835616</v>
      </c>
      <c r="Q12" s="19">
        <v>18000000000</v>
      </c>
      <c r="S12" s="20" t="s">
        <v>42</v>
      </c>
    </row>
    <row r="13" spans="1:19" ht="19.5" thickBot="1">
      <c r="K13" s="28">
        <f>SUM(K8:K12)</f>
        <v>687620394012</v>
      </c>
      <c r="L13" s="19">
        <f t="shared" ref="L13:R13" si="0">SUM(L8:L12)</f>
        <v>0</v>
      </c>
      <c r="M13" s="28">
        <f t="shared" si="0"/>
        <v>27285998787</v>
      </c>
      <c r="N13" s="19">
        <f t="shared" si="0"/>
        <v>0</v>
      </c>
      <c r="O13" s="28">
        <f t="shared" si="0"/>
        <v>13613916667</v>
      </c>
      <c r="P13" s="19">
        <f t="shared" si="0"/>
        <v>0</v>
      </c>
      <c r="Q13" s="28">
        <f t="shared" si="0"/>
        <v>701292476132</v>
      </c>
      <c r="R13" s="19">
        <f t="shared" si="0"/>
        <v>0</v>
      </c>
      <c r="S13" s="19"/>
    </row>
    <row r="14" spans="1:19" ht="19.5" thickTop="1"/>
  </sheetData>
  <mergeCells count="17">
    <mergeCell ref="C6:I6"/>
    <mergeCell ref="A2:S2"/>
    <mergeCell ref="A3:S3"/>
    <mergeCell ref="A4:S4"/>
    <mergeCell ref="Q7"/>
    <mergeCell ref="S7"/>
    <mergeCell ref="Q6:S6"/>
    <mergeCell ref="K7"/>
    <mergeCell ref="K6"/>
    <mergeCell ref="M7"/>
    <mergeCell ref="O7"/>
    <mergeCell ref="M6:O6"/>
    <mergeCell ref="A6:A7"/>
    <mergeCell ref="C7"/>
    <mergeCell ref="E7"/>
    <mergeCell ref="G7"/>
    <mergeCell ref="I7"/>
  </mergeCells>
  <pageMargins left="0.7" right="0.7" top="0.75" bottom="0.75" header="0.3" footer="0.3"/>
  <pageSetup paperSize="9" scale="5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14"/>
  <sheetViews>
    <sheetView rightToLeft="1" zoomScaleNormal="100" workbookViewId="0">
      <selection activeCell="U33" sqref="U33"/>
    </sheetView>
  </sheetViews>
  <sheetFormatPr defaultRowHeight="18.75"/>
  <cols>
    <col min="1" max="1" width="28.28515625" style="17" customWidth="1"/>
    <col min="2" max="2" width="1" style="17" customWidth="1"/>
    <col min="3" max="3" width="17.28515625" style="20" customWidth="1"/>
    <col min="4" max="5" width="1" style="20" customWidth="1"/>
    <col min="6" max="6" width="9.85546875" style="20" customWidth="1"/>
    <col min="7" max="7" width="1" style="17" customWidth="1"/>
    <col min="8" max="8" width="17" style="20" customWidth="1"/>
    <col min="9" max="9" width="1" style="17" customWidth="1"/>
    <col min="10" max="10" width="16.140625" style="20" customWidth="1"/>
    <col min="11" max="11" width="1" style="17" customWidth="1"/>
    <col min="12" max="12" width="16.85546875" style="20" customWidth="1"/>
    <col min="13" max="13" width="1" style="17" customWidth="1"/>
    <col min="14" max="14" width="19.5703125" style="24" customWidth="1"/>
    <col min="15" max="15" width="1" style="17" customWidth="1"/>
    <col min="16" max="16" width="14.85546875" style="20" customWidth="1"/>
    <col min="17" max="17" width="1" style="17" customWidth="1"/>
    <col min="18" max="18" width="17" style="20" customWidth="1"/>
    <col min="19" max="19" width="1" style="17" customWidth="1"/>
    <col min="20" max="20" width="9.140625" style="17" customWidth="1"/>
    <col min="21" max="16384" width="9.140625" style="17"/>
  </cols>
  <sheetData>
    <row r="2" spans="1:18" ht="21">
      <c r="A2" s="35" t="s">
        <v>0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</row>
    <row r="3" spans="1:18" ht="21">
      <c r="A3" s="35" t="s">
        <v>43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</row>
    <row r="4" spans="1:18" ht="21">
      <c r="A4" s="35" t="s">
        <v>2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</row>
    <row r="6" spans="1:18" ht="21">
      <c r="A6" s="35" t="s">
        <v>44</v>
      </c>
      <c r="B6" s="35" t="s">
        <v>44</v>
      </c>
      <c r="C6" s="35" t="s">
        <v>44</v>
      </c>
      <c r="D6" s="35" t="s">
        <v>44</v>
      </c>
      <c r="E6" s="35" t="s">
        <v>44</v>
      </c>
      <c r="F6" s="35" t="s">
        <v>44</v>
      </c>
      <c r="H6" s="35" t="s">
        <v>45</v>
      </c>
      <c r="I6" s="35" t="s">
        <v>45</v>
      </c>
      <c r="J6" s="35" t="s">
        <v>45</v>
      </c>
      <c r="K6" s="35" t="s">
        <v>45</v>
      </c>
      <c r="L6" s="35" t="s">
        <v>45</v>
      </c>
      <c r="N6" s="35" t="s">
        <v>46</v>
      </c>
      <c r="O6" s="35" t="s">
        <v>46</v>
      </c>
      <c r="P6" s="35" t="s">
        <v>46</v>
      </c>
      <c r="Q6" s="35" t="s">
        <v>46</v>
      </c>
      <c r="R6" s="35" t="s">
        <v>46</v>
      </c>
    </row>
    <row r="7" spans="1:18" ht="21">
      <c r="A7" s="35" t="s">
        <v>47</v>
      </c>
      <c r="C7" s="35" t="s">
        <v>48</v>
      </c>
      <c r="F7" s="35" t="s">
        <v>14</v>
      </c>
      <c r="H7" s="35" t="s">
        <v>49</v>
      </c>
      <c r="J7" s="35" t="s">
        <v>50</v>
      </c>
      <c r="L7" s="35" t="s">
        <v>51</v>
      </c>
      <c r="N7" s="35" t="s">
        <v>49</v>
      </c>
      <c r="P7" s="35" t="s">
        <v>50</v>
      </c>
      <c r="R7" s="35" t="s">
        <v>51</v>
      </c>
    </row>
    <row r="8" spans="1:18">
      <c r="A8" s="17" t="s">
        <v>24</v>
      </c>
      <c r="C8" s="23">
        <v>5</v>
      </c>
      <c r="F8" s="23">
        <v>0</v>
      </c>
      <c r="H8" s="23">
        <v>57818098</v>
      </c>
      <c r="J8" s="23">
        <v>0</v>
      </c>
      <c r="L8" s="23">
        <v>57818098</v>
      </c>
      <c r="N8" s="25">
        <v>57818098</v>
      </c>
      <c r="P8" s="23">
        <v>0</v>
      </c>
      <c r="R8" s="23">
        <v>57818098</v>
      </c>
    </row>
    <row r="9" spans="1:18">
      <c r="A9" s="17" t="s">
        <v>24</v>
      </c>
      <c r="C9" s="23">
        <v>25</v>
      </c>
      <c r="F9" s="23">
        <v>26</v>
      </c>
      <c r="H9" s="23">
        <v>8828205704</v>
      </c>
      <c r="J9" s="23">
        <v>56723732</v>
      </c>
      <c r="L9" s="23">
        <v>8771481972</v>
      </c>
      <c r="N9" s="25">
        <v>8828205704</v>
      </c>
      <c r="P9" s="23">
        <v>56723732</v>
      </c>
      <c r="R9" s="23">
        <v>8771481972</v>
      </c>
    </row>
    <row r="10" spans="1:18">
      <c r="A10" s="17" t="s">
        <v>33</v>
      </c>
      <c r="C10" s="23">
        <v>30</v>
      </c>
      <c r="F10" s="23">
        <v>0</v>
      </c>
      <c r="H10" s="23">
        <v>1550555</v>
      </c>
      <c r="J10" s="23">
        <v>0</v>
      </c>
      <c r="L10" s="23">
        <v>1550555</v>
      </c>
      <c r="N10" s="25">
        <v>1550555</v>
      </c>
      <c r="P10" s="23">
        <v>0</v>
      </c>
      <c r="R10" s="23">
        <v>1550555</v>
      </c>
    </row>
    <row r="11" spans="1:18">
      <c r="A11" s="17" t="s">
        <v>24</v>
      </c>
      <c r="C11" s="23">
        <v>28</v>
      </c>
      <c r="F11" s="23">
        <v>26</v>
      </c>
      <c r="H11" s="23">
        <v>5319932029</v>
      </c>
      <c r="J11" s="23">
        <v>19874654</v>
      </c>
      <c r="L11" s="23">
        <v>5300057375</v>
      </c>
      <c r="N11" s="25">
        <v>5319932029</v>
      </c>
      <c r="P11" s="23">
        <v>19874654</v>
      </c>
      <c r="R11" s="23">
        <v>5300057375</v>
      </c>
    </row>
    <row r="12" spans="1:18">
      <c r="A12" s="17" t="s">
        <v>24</v>
      </c>
      <c r="C12" s="23">
        <v>2</v>
      </c>
      <c r="F12" s="23">
        <v>26</v>
      </c>
      <c r="H12" s="23">
        <v>358311662</v>
      </c>
      <c r="J12" s="23">
        <v>490163</v>
      </c>
      <c r="L12" s="23">
        <v>357821499</v>
      </c>
      <c r="N12" s="25">
        <v>358311662</v>
      </c>
      <c r="P12" s="23">
        <v>490163</v>
      </c>
      <c r="R12" s="23">
        <v>357821499</v>
      </c>
    </row>
    <row r="13" spans="1:18" ht="19.5" thickBot="1">
      <c r="H13" s="26">
        <f>SUM(H8:H12)</f>
        <v>14565818048</v>
      </c>
      <c r="I13" s="23">
        <f t="shared" ref="I13:R13" si="0">SUM(I8:I12)</f>
        <v>0</v>
      </c>
      <c r="J13" s="26">
        <f t="shared" si="0"/>
        <v>77088549</v>
      </c>
      <c r="K13" s="23">
        <f t="shared" si="0"/>
        <v>0</v>
      </c>
      <c r="L13" s="26">
        <f t="shared" si="0"/>
        <v>14488729499</v>
      </c>
      <c r="M13" s="23">
        <f t="shared" si="0"/>
        <v>0</v>
      </c>
      <c r="N13" s="26">
        <f t="shared" si="0"/>
        <v>14565818048</v>
      </c>
      <c r="O13" s="23">
        <f t="shared" si="0"/>
        <v>0</v>
      </c>
      <c r="P13" s="26">
        <f t="shared" si="0"/>
        <v>77088549</v>
      </c>
      <c r="Q13" s="23">
        <f t="shared" si="0"/>
        <v>0</v>
      </c>
      <c r="R13" s="26">
        <f t="shared" si="0"/>
        <v>14488729499</v>
      </c>
    </row>
    <row r="14" spans="1:18" ht="19.5" thickTop="1"/>
  </sheetData>
  <mergeCells count="15">
    <mergeCell ref="A2:R2"/>
    <mergeCell ref="A3:R3"/>
    <mergeCell ref="A4:R4"/>
    <mergeCell ref="P7"/>
    <mergeCell ref="R7"/>
    <mergeCell ref="N6:R6"/>
    <mergeCell ref="H7"/>
    <mergeCell ref="J7"/>
    <mergeCell ref="L7"/>
    <mergeCell ref="H6:L6"/>
    <mergeCell ref="N7"/>
    <mergeCell ref="A7"/>
    <mergeCell ref="C7"/>
    <mergeCell ref="F7"/>
    <mergeCell ref="A6:F6"/>
  </mergeCells>
  <pageMargins left="0.7" right="0.7" top="0.75" bottom="0.75" header="0.3" footer="0.3"/>
  <pageSetup paperSize="9" scale="78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4"/>
  <sheetViews>
    <sheetView rightToLeft="1" workbookViewId="0">
      <selection activeCell="A4" sqref="A4:I4"/>
    </sheetView>
  </sheetViews>
  <sheetFormatPr defaultRowHeight="18.75"/>
  <cols>
    <col min="1" max="1" width="21.140625" style="17" customWidth="1"/>
    <col min="2" max="2" width="1" style="17" customWidth="1"/>
    <col min="3" max="3" width="24" style="20" customWidth="1"/>
    <col min="4" max="4" width="1" style="17" customWidth="1"/>
    <col min="5" max="5" width="31" style="24" customWidth="1"/>
    <col min="6" max="7" width="1" style="17" customWidth="1"/>
    <col min="8" max="8" width="26.42578125" style="17" customWidth="1"/>
    <col min="9" max="10" width="1" style="17" customWidth="1"/>
    <col min="11" max="11" width="9.140625" style="17" customWidth="1"/>
    <col min="12" max="16384" width="9.140625" style="17"/>
  </cols>
  <sheetData>
    <row r="2" spans="1:9" ht="21">
      <c r="A2" s="35" t="s">
        <v>0</v>
      </c>
      <c r="B2" s="35"/>
      <c r="C2" s="35"/>
      <c r="D2" s="35"/>
      <c r="E2" s="35"/>
      <c r="F2" s="35"/>
      <c r="G2" s="35"/>
      <c r="H2" s="35"/>
    </row>
    <row r="3" spans="1:9" ht="21">
      <c r="A3" s="35" t="s">
        <v>43</v>
      </c>
      <c r="B3" s="35"/>
      <c r="C3" s="35"/>
      <c r="D3" s="35"/>
      <c r="E3" s="35"/>
      <c r="F3" s="35"/>
      <c r="G3" s="35"/>
      <c r="H3" s="35"/>
    </row>
    <row r="4" spans="1:9" ht="21">
      <c r="A4" s="35" t="s">
        <v>2</v>
      </c>
      <c r="B4" s="35"/>
      <c r="C4" s="35"/>
      <c r="D4" s="35"/>
      <c r="E4" s="35"/>
      <c r="F4" s="35"/>
      <c r="G4" s="35"/>
      <c r="H4" s="35"/>
      <c r="I4" s="35"/>
    </row>
    <row r="6" spans="1:9" ht="21">
      <c r="A6" s="35" t="s">
        <v>54</v>
      </c>
      <c r="B6" s="35" t="s">
        <v>54</v>
      </c>
      <c r="C6" s="35" t="s">
        <v>54</v>
      </c>
      <c r="E6" s="35" t="s">
        <v>45</v>
      </c>
      <c r="F6" s="35" t="s">
        <v>45</v>
      </c>
      <c r="H6" s="35" t="s">
        <v>46</v>
      </c>
      <c r="I6" s="35" t="s">
        <v>46</v>
      </c>
    </row>
    <row r="7" spans="1:9" ht="21">
      <c r="A7" s="35" t="s">
        <v>55</v>
      </c>
      <c r="C7" s="35" t="s">
        <v>18</v>
      </c>
      <c r="E7" s="35" t="s">
        <v>56</v>
      </c>
      <c r="H7" s="35" t="s">
        <v>56</v>
      </c>
    </row>
    <row r="8" spans="1:9">
      <c r="A8" s="17" t="s">
        <v>24</v>
      </c>
      <c r="C8" s="20" t="s">
        <v>25</v>
      </c>
      <c r="E8" s="25">
        <v>57818098</v>
      </c>
      <c r="H8" s="19">
        <v>57818098</v>
      </c>
    </row>
    <row r="9" spans="1:9">
      <c r="A9" s="17" t="s">
        <v>24</v>
      </c>
      <c r="C9" s="20" t="s">
        <v>29</v>
      </c>
      <c r="E9" s="25">
        <v>8828205704</v>
      </c>
      <c r="H9" s="19">
        <v>8828205704</v>
      </c>
    </row>
    <row r="10" spans="1:9">
      <c r="A10" s="17" t="s">
        <v>33</v>
      </c>
      <c r="C10" s="20" t="s">
        <v>34</v>
      </c>
      <c r="E10" s="25">
        <v>1550555</v>
      </c>
      <c r="H10" s="19">
        <v>1550555</v>
      </c>
    </row>
    <row r="11" spans="1:9">
      <c r="A11" s="17" t="s">
        <v>24</v>
      </c>
      <c r="C11" s="20" t="s">
        <v>37</v>
      </c>
      <c r="E11" s="25">
        <v>5319932029</v>
      </c>
      <c r="H11" s="19">
        <v>5319932029</v>
      </c>
    </row>
    <row r="12" spans="1:9">
      <c r="A12" s="17" t="s">
        <v>24</v>
      </c>
      <c r="C12" s="20" t="s">
        <v>40</v>
      </c>
      <c r="E12" s="25">
        <v>358311662</v>
      </c>
      <c r="H12" s="19">
        <v>358311662</v>
      </c>
    </row>
    <row r="13" spans="1:9" ht="19.5" thickBot="1">
      <c r="E13" s="27">
        <f>SUM(E8:E12)</f>
        <v>14565818048</v>
      </c>
      <c r="F13" s="25">
        <f t="shared" ref="F13:H13" si="0">SUM(F8:F12)</f>
        <v>0</v>
      </c>
      <c r="G13" s="25">
        <f t="shared" si="0"/>
        <v>0</v>
      </c>
      <c r="H13" s="27">
        <f t="shared" si="0"/>
        <v>14565818048</v>
      </c>
    </row>
    <row r="14" spans="1:9" ht="19.5" thickTop="1"/>
  </sheetData>
  <mergeCells count="10">
    <mergeCell ref="A2:H2"/>
    <mergeCell ref="A3:H3"/>
    <mergeCell ref="A4:I4"/>
    <mergeCell ref="H7"/>
    <mergeCell ref="H6:I6"/>
    <mergeCell ref="A7"/>
    <mergeCell ref="C7"/>
    <mergeCell ref="A6:C6"/>
    <mergeCell ref="E7"/>
    <mergeCell ref="E6:F6"/>
  </mergeCell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2"/>
  <sheetViews>
    <sheetView rightToLeft="1" view="pageBreakPreview" zoomScale="60" zoomScaleNormal="100" workbookViewId="0">
      <selection activeCell="J34" sqref="J34"/>
    </sheetView>
  </sheetViews>
  <sheetFormatPr defaultRowHeight="18.75"/>
  <cols>
    <col min="1" max="1" width="37.5703125" style="17" customWidth="1"/>
    <col min="2" max="2" width="1" style="17" customWidth="1"/>
    <col min="3" max="3" width="14.28515625" style="17" customWidth="1"/>
    <col min="4" max="4" width="1" style="17" customWidth="1"/>
    <col min="5" max="5" width="14.7109375" style="17" customWidth="1"/>
    <col min="6" max="6" width="1" style="17" customWidth="1"/>
    <col min="7" max="7" width="9.140625" style="17" customWidth="1"/>
    <col min="8" max="16384" width="9.140625" style="17"/>
  </cols>
  <sheetData>
    <row r="2" spans="1:5" ht="21">
      <c r="A2" s="35" t="s">
        <v>0</v>
      </c>
      <c r="B2" s="35"/>
      <c r="C2" s="35"/>
      <c r="D2" s="35"/>
      <c r="E2" s="35"/>
    </row>
    <row r="3" spans="1:5" ht="21">
      <c r="A3" s="35" t="s">
        <v>43</v>
      </c>
      <c r="B3" s="35"/>
      <c r="C3" s="35"/>
      <c r="D3" s="35"/>
      <c r="E3" s="35"/>
    </row>
    <row r="4" spans="1:5" ht="21">
      <c r="A4" s="35" t="s">
        <v>2</v>
      </c>
      <c r="B4" s="35"/>
      <c r="C4" s="35"/>
      <c r="D4" s="35"/>
      <c r="E4" s="35"/>
    </row>
    <row r="6" spans="1:5" ht="21">
      <c r="A6" s="35" t="s">
        <v>57</v>
      </c>
      <c r="C6" s="35" t="s">
        <v>45</v>
      </c>
      <c r="E6" s="35" t="s">
        <v>6</v>
      </c>
    </row>
    <row r="7" spans="1:5" ht="21">
      <c r="A7" s="35" t="s">
        <v>57</v>
      </c>
      <c r="C7" s="35" t="s">
        <v>21</v>
      </c>
      <c r="E7" s="35" t="s">
        <v>21</v>
      </c>
    </row>
    <row r="8" spans="1:5">
      <c r="A8" s="17" t="s">
        <v>57</v>
      </c>
      <c r="C8" s="19">
        <v>0</v>
      </c>
      <c r="E8" s="19">
        <v>0</v>
      </c>
    </row>
    <row r="9" spans="1:5">
      <c r="A9" s="17" t="s">
        <v>58</v>
      </c>
      <c r="C9" s="19">
        <v>60658696</v>
      </c>
      <c r="E9" s="19">
        <v>60658696</v>
      </c>
    </row>
    <row r="10" spans="1:5">
      <c r="A10" s="17" t="s">
        <v>59</v>
      </c>
      <c r="C10" s="19">
        <v>0</v>
      </c>
      <c r="E10" s="19">
        <v>0</v>
      </c>
    </row>
    <row r="11" spans="1:5" ht="19.5" thickBot="1">
      <c r="A11" s="17" t="s">
        <v>52</v>
      </c>
      <c r="C11" s="28">
        <v>60658696</v>
      </c>
      <c r="E11" s="28">
        <v>60658696</v>
      </c>
    </row>
    <row r="12" spans="1:5" ht="19.5" thickTop="1">
      <c r="E12" s="29"/>
    </row>
  </sheetData>
  <mergeCells count="8">
    <mergeCell ref="A2:E2"/>
    <mergeCell ref="A3:E3"/>
    <mergeCell ref="A4:E4"/>
    <mergeCell ref="A6:A7"/>
    <mergeCell ref="C7"/>
    <mergeCell ref="C6"/>
    <mergeCell ref="E7"/>
    <mergeCell ref="E6"/>
  </mergeCells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1"/>
  <sheetViews>
    <sheetView rightToLeft="1" tabSelected="1" workbookViewId="0">
      <selection activeCell="E14" sqref="E14"/>
    </sheetView>
  </sheetViews>
  <sheetFormatPr defaultRowHeight="18.75"/>
  <cols>
    <col min="1" max="1" width="26.28515625" style="17" customWidth="1"/>
    <col min="2" max="2" width="1" style="17" customWidth="1"/>
    <col min="3" max="3" width="19.42578125" style="17" customWidth="1"/>
    <col min="4" max="4" width="1" style="17" customWidth="1"/>
    <col min="5" max="5" width="16.5703125" style="17" customWidth="1"/>
    <col min="6" max="6" width="1" style="17" customWidth="1"/>
    <col min="7" max="7" width="25.42578125" style="17" customWidth="1"/>
    <col min="8" max="8" width="20.42578125" style="17" customWidth="1"/>
    <col min="9" max="9" width="9.140625" style="17" customWidth="1"/>
    <col min="10" max="16384" width="9.140625" style="17"/>
  </cols>
  <sheetData>
    <row r="2" spans="1:8" ht="21">
      <c r="A2" s="35" t="s">
        <v>0</v>
      </c>
      <c r="B2" s="35"/>
      <c r="C2" s="35"/>
      <c r="D2" s="35"/>
      <c r="E2" s="35"/>
      <c r="F2" s="35"/>
      <c r="G2" s="35"/>
    </row>
    <row r="3" spans="1:8" ht="21">
      <c r="A3" s="35" t="s">
        <v>43</v>
      </c>
      <c r="B3" s="35"/>
      <c r="C3" s="35"/>
      <c r="D3" s="35"/>
      <c r="E3" s="35"/>
      <c r="F3" s="35"/>
      <c r="G3" s="35"/>
    </row>
    <row r="4" spans="1:8" ht="21">
      <c r="A4" s="35" t="s">
        <v>2</v>
      </c>
      <c r="B4" s="35"/>
      <c r="C4" s="35"/>
      <c r="D4" s="35"/>
      <c r="E4" s="35"/>
      <c r="F4" s="35"/>
      <c r="G4" s="35"/>
    </row>
    <row r="6" spans="1:8" ht="21">
      <c r="A6" s="35" t="s">
        <v>47</v>
      </c>
      <c r="C6" s="35" t="s">
        <v>21</v>
      </c>
      <c r="E6" s="35" t="s">
        <v>53</v>
      </c>
      <c r="G6" s="35" t="s">
        <v>12</v>
      </c>
      <c r="H6" s="22"/>
    </row>
    <row r="7" spans="1:8">
      <c r="A7" s="17" t="s">
        <v>60</v>
      </c>
      <c r="C7" s="19">
        <v>0</v>
      </c>
      <c r="E7" s="20" t="s">
        <v>61</v>
      </c>
      <c r="F7" s="20"/>
      <c r="G7" s="20" t="s">
        <v>61</v>
      </c>
    </row>
    <row r="8" spans="1:8">
      <c r="A8" s="17" t="s">
        <v>62</v>
      </c>
      <c r="C8" s="19">
        <v>0</v>
      </c>
      <c r="E8" s="20" t="s">
        <v>61</v>
      </c>
      <c r="F8" s="20"/>
      <c r="G8" s="20" t="s">
        <v>61</v>
      </c>
    </row>
    <row r="9" spans="1:8">
      <c r="A9" s="17" t="s">
        <v>63</v>
      </c>
      <c r="C9" s="19">
        <v>14565818048</v>
      </c>
      <c r="E9" s="20" t="s">
        <v>64</v>
      </c>
      <c r="F9" s="20"/>
      <c r="G9" s="20" t="s">
        <v>65</v>
      </c>
    </row>
    <row r="10" spans="1:8" ht="19.5" thickBot="1">
      <c r="C10" s="28">
        <f>C9</f>
        <v>14565818048</v>
      </c>
    </row>
    <row r="11" spans="1:8" ht="19.5" thickTop="1"/>
  </sheetData>
  <mergeCells count="7">
    <mergeCell ref="A6"/>
    <mergeCell ref="C6"/>
    <mergeCell ref="E6"/>
    <mergeCell ref="G6"/>
    <mergeCell ref="A2:G2"/>
    <mergeCell ref="A3:G3"/>
    <mergeCell ref="A4:G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</vt:i4>
      </vt:variant>
    </vt:vector>
  </HeadingPairs>
  <TitlesOfParts>
    <vt:vector size="9" baseType="lpstr">
      <vt:lpstr>جلد</vt:lpstr>
      <vt:lpstr>سهام</vt:lpstr>
      <vt:lpstr>سپرده</vt:lpstr>
      <vt:lpstr>سود اوراق بهادار و سپرده بانکی</vt:lpstr>
      <vt:lpstr>درآمد سپرده بانکی</vt:lpstr>
      <vt:lpstr>سایر درآمدها</vt:lpstr>
      <vt:lpstr>جمع درآمدها</vt:lpstr>
      <vt:lpstr>جلد!Print_Area</vt:lpstr>
      <vt:lpstr>سهام!Print_Area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Mina Khalili</dc:creator>
  <cp:lastModifiedBy>Mina Khalili</cp:lastModifiedBy>
  <dcterms:created xsi:type="dcterms:W3CDTF">2024-04-23T11:03:27Z</dcterms:created>
  <dcterms:modified xsi:type="dcterms:W3CDTF">2024-04-27T11:47:25Z</dcterms:modified>
</cp:coreProperties>
</file>