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liiiiiiiiiiiiiiiiiiiiiiiiiiiiiii\داناک\صندوق زیست پارسیان\گزارش ماهانه پرتفوی\1403\"/>
    </mc:Choice>
  </mc:AlternateContent>
  <bookViews>
    <workbookView xWindow="0" yWindow="0" windowWidth="16920" windowHeight="12915" activeTab="1"/>
  </bookViews>
  <sheets>
    <sheet name="جلد" sheetId="22" r:id="rId1"/>
    <sheet name="سهام" sheetId="23" r:id="rId2"/>
    <sheet name="سپرده" sheetId="7" r:id="rId3"/>
    <sheet name="سود سپرده بانکی" sheetId="18" r:id="rId4"/>
    <sheet name="درآمد سپرده بانکی" sheetId="13" r:id="rId5"/>
    <sheet name="سایر درآمدها" sheetId="14" r:id="rId6"/>
    <sheet name="درآمد" sheetId="8" r:id="rId7"/>
  </sheets>
  <definedNames>
    <definedName name="_xlnm.Print_Area" localSheetId="0">جلد!$A$1:$I$12</definedName>
    <definedName name="_xlnm.Print_Area" localSheetId="6">درآمد!$A$1:$K$13</definedName>
    <definedName name="_xlnm.Print_Area" localSheetId="4">'درآمد سپرده بانکی'!$A$1:$I$16</definedName>
    <definedName name="_xlnm.Print_Area" localSheetId="5">'سایر درآمدها'!$A$1:$G$11</definedName>
    <definedName name="_xlnm.Print_Area" localSheetId="2">سپرده!$A$1:$M$15</definedName>
    <definedName name="_xlnm.Print_Area" localSheetId="3">'سود سپرده بانکی'!$A$1:$N$16</definedName>
    <definedName name="_xlnm.Print_Area" localSheetId="1">سهام!$A$1:$AA$14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23" l="1"/>
  <c r="J12" i="23"/>
  <c r="J13" i="23"/>
  <c r="J13" i="8"/>
  <c r="H13" i="8"/>
  <c r="F13" i="8"/>
  <c r="G14" i="23"/>
  <c r="H14" i="23"/>
  <c r="I14" i="23"/>
  <c r="K14" i="23"/>
  <c r="F14" i="23"/>
  <c r="J9" i="23" l="1"/>
  <c r="T9" i="23"/>
  <c r="V9" i="23"/>
  <c r="W9" i="23"/>
  <c r="X9" i="23"/>
  <c r="Z9" i="23" s="1"/>
  <c r="Y9" i="23"/>
  <c r="AA9" i="23" s="1"/>
  <c r="J10" i="23"/>
  <c r="T10" i="23"/>
  <c r="V10" i="23"/>
  <c r="X10" i="23" s="1"/>
  <c r="Z10" i="23" s="1"/>
  <c r="W10" i="23"/>
  <c r="Y10" i="23"/>
  <c r="AA10" i="23" s="1"/>
  <c r="V11" i="23"/>
  <c r="X11" i="23" s="1"/>
  <c r="Z11" i="23" s="1"/>
  <c r="W11" i="23"/>
  <c r="Y11" i="23"/>
  <c r="AA11" i="23" s="1"/>
  <c r="T12" i="23"/>
  <c r="W12" i="23"/>
  <c r="T13" i="23"/>
  <c r="W13" i="23"/>
  <c r="Y13" i="23"/>
  <c r="AA13" i="23" s="1"/>
  <c r="V14" i="23"/>
  <c r="L14" i="23"/>
  <c r="M14" i="23"/>
  <c r="N14" i="23"/>
  <c r="U14" i="23"/>
  <c r="AB14" i="23"/>
  <c r="W14" i="23" l="1"/>
  <c r="Y12" i="23"/>
  <c r="AA12" i="23" s="1"/>
  <c r="T14" i="23"/>
  <c r="J14" i="23"/>
  <c r="AA14" i="23"/>
  <c r="Z14" i="23"/>
  <c r="Y14" i="23"/>
  <c r="X14" i="23"/>
</calcChain>
</file>

<file path=xl/sharedStrings.xml><?xml version="1.0" encoding="utf-8"?>
<sst xmlns="http://schemas.openxmlformats.org/spreadsheetml/2006/main" count="130" uniqueCount="73">
  <si>
    <t>صندوق سرمایه ‏گذاری خصوصی اکسیر زیست پارسیان</t>
  </si>
  <si>
    <t>صورت وضعیت پرتفوی</t>
  </si>
  <si>
    <t>برای ماه منتهی به 1403/06/31</t>
  </si>
  <si>
    <t>1403/05/31</t>
  </si>
  <si>
    <t>تغییرات طی دوره</t>
  </si>
  <si>
    <t>1403/06/31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</si>
  <si>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</si>
  <si>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</si>
  <si>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</si>
  <si>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</si>
  <si>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</si>
  <si>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</si>
  <si>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</si>
  <si>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درصد به کل دارایی ها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</si>
  <si>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</si>
  <si>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</si>
  <si>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</si>
  <si>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</si>
  <si>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</si>
  <si>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</si>
  <si>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الوند 209.8100.15206555.1</t>
  </si>
  <si>
    <t>0.72%</t>
  </si>
  <si>
    <t>سپرده کوتاه مدت بانک خاورمیانه سعادت آباد  100610810707075396</t>
  </si>
  <si>
    <t>0.01%</t>
  </si>
  <si>
    <t>سپرده بلند مدت بانک پاسارگاد الوند 209.307.15206555.4</t>
  </si>
  <si>
    <t>14.19%</t>
  </si>
  <si>
    <t>سپرده کوتاه مدت بانک گردشگری توحید 129.71.1310369.1</t>
  </si>
  <si>
    <t>1.88%</t>
  </si>
  <si>
    <t>سپرده بلند مدت بانک گردشگری توحید 129.333.1310369.1</t>
  </si>
  <si>
    <t>8.24%</t>
  </si>
  <si>
    <t>سپرده بلند مدت بانک گردشگری توحید 129.333.1310369.2</t>
  </si>
  <si>
    <t>15.95%</t>
  </si>
  <si>
    <t>جمع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</si>
  <si>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</si>
  <si>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</si>
  <si>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</si>
  <si>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</si>
  <si>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</si>
  <si>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</si>
  <si>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</si>
  <si>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</si>
  <si>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</si>
  <si>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</si>
  <si>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</si>
  <si>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</si>
  <si>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</si>
  <si>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</si>
  <si>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</si>
  <si>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</si>
  <si>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</si>
  <si>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</si>
  <si>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</si>
  <si>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</si>
  <si>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</si>
  <si>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</si>
  <si>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</si>
  <si>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سپرده بلند مدت بانک پاسارگاد الوند 209.307.15206555.1</t>
  </si>
  <si>
    <t>سپرده بلند مدت بانک پاسارگاد الوند 209.307.15206555.2</t>
  </si>
  <si>
    <t>سپرده بلند مدت بانک پاسارگاد الوند 209.307.15206555.3</t>
  </si>
  <si>
    <t>-5-2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</si>
  <si>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</si>
  <si>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</si>
  <si>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</si>
  <si>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</si>
  <si>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</si>
  <si>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</si>
  <si>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صورت وضعیت پورتفوی صندوق سرمایه‌گذاری
خصوصی اکسیر زیست پارسیان</t>
  </si>
  <si>
    <t>برای ماه منتهی به 31 شهریور ماه 1403</t>
  </si>
  <si>
    <t>شرکت مهر فناوری نوین مام</t>
  </si>
  <si>
    <t>پیش پرداخت سرمایه گذاری ویرا واکسن شایا</t>
  </si>
  <si>
    <t>شرکت آترا زیست آرای</t>
  </si>
  <si>
    <t>شرکت طبیب درمان پژوهش قلب</t>
  </si>
  <si>
    <t>شرکت نیواد فارمد سلامت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</si>
</sst>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1"/>
      <name val="Calibri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sz val="10"/>
      <color rgb="FF000000"/>
      <name val="IRANSans"/>
      <family val="2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B4D7D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56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2"/>
    <xf numFmtId="0" fontId="8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0" fillId="0" borderId="0" xfId="0" applyAlignment="1">
      <alignment vertical="center"/>
    </xf>
    <xf numFmtId="3" fontId="10" fillId="2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/>
    </xf>
    <xf numFmtId="164" fontId="11" fillId="0" borderId="0" xfId="2" applyNumberFormat="1" applyFont="1" applyAlignment="1">
      <alignment horizontal="center" vertical="center"/>
    </xf>
    <xf numFmtId="9" fontId="11" fillId="0" borderId="0" xfId="1" applyFont="1" applyBorder="1" applyAlignment="1">
      <alignment horizontal="center" vertical="center"/>
    </xf>
    <xf numFmtId="164" fontId="11" fillId="0" borderId="0" xfId="2" applyNumberFormat="1" applyFont="1" applyAlignment="1">
      <alignment vertical="center"/>
    </xf>
    <xf numFmtId="9" fontId="4" fillId="0" borderId="6" xfId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left"/>
    </xf>
    <xf numFmtId="164" fontId="11" fillId="0" borderId="6" xfId="2" applyNumberFormat="1" applyFont="1" applyBorder="1" applyAlignment="1">
      <alignment horizontal="center" vertical="center"/>
    </xf>
    <xf numFmtId="164" fontId="11" fillId="0" borderId="6" xfId="2" applyNumberFormat="1" applyFont="1" applyBorder="1"/>
    <xf numFmtId="164" fontId="11" fillId="0" borderId="6" xfId="2" applyNumberFormat="1" applyFont="1" applyBorder="1" applyAlignment="1">
      <alignment vertical="center"/>
    </xf>
    <xf numFmtId="0" fontId="11" fillId="0" borderId="0" xfId="2" applyFont="1"/>
    <xf numFmtId="9" fontId="4" fillId="0" borderId="0" xfId="1" applyFont="1" applyAlignment="1">
      <alignment horizontal="center" vertical="center"/>
    </xf>
    <xf numFmtId="164" fontId="4" fillId="0" borderId="0" xfId="0" applyNumberFormat="1" applyFont="1" applyAlignment="1">
      <alignment horizontal="left"/>
    </xf>
    <xf numFmtId="164" fontId="11" fillId="0" borderId="0" xfId="2" applyNumberFormat="1" applyFont="1"/>
    <xf numFmtId="164" fontId="11" fillId="0" borderId="0" xfId="2" applyNumberFormat="1" applyFont="1" applyAlignment="1">
      <alignment horizontal="left" vertical="center"/>
    </xf>
    <xf numFmtId="164" fontId="11" fillId="0" borderId="2" xfId="2" applyNumberFormat="1" applyFont="1" applyBorder="1" applyAlignment="1">
      <alignment horizontal="center" vertical="center"/>
    </xf>
    <xf numFmtId="164" fontId="11" fillId="0" borderId="2" xfId="2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65229A66-25AD-4DBA-9FB0-709859E70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78105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DA03168-352F-4D08-8BD6-E338250A4930}"/>
            </a:ext>
          </a:extLst>
        </xdr:cNvPr>
        <xdr:cNvSpPr txBox="1"/>
      </xdr:nvSpPr>
      <xdr:spPr>
        <a:xfrm>
          <a:off x="9671046190" y="1133475"/>
          <a:ext cx="3724910" cy="1631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"/>
  <sheetViews>
    <sheetView rightToLeft="1" view="pageBreakPreview" zoomScaleNormal="100" zoomScaleSheetLayoutView="100" workbookViewId="0">
      <selection activeCell="I14" sqref="I14"/>
    </sheetView>
  </sheetViews>
  <sheetFormatPr defaultColWidth="8.85546875" defaultRowHeight="15"/>
  <cols>
    <col min="1" max="1" width="8.85546875" style="18" customWidth="1"/>
    <col min="2" max="6" width="8.85546875" style="18"/>
    <col min="7" max="7" width="8.85546875" style="18" customWidth="1"/>
    <col min="8" max="16384" width="8.85546875" style="18"/>
  </cols>
  <sheetData>
    <row r="4" spans="1:9" ht="115.5" customHeight="1">
      <c r="A4" s="43" t="s">
        <v>66</v>
      </c>
      <c r="B4" s="43"/>
      <c r="C4" s="43"/>
      <c r="D4" s="43"/>
      <c r="E4" s="43"/>
      <c r="F4" s="43"/>
      <c r="G4" s="43"/>
      <c r="H4" s="43"/>
      <c r="I4" s="43"/>
    </row>
    <row r="5" spans="1:9" ht="58.5" customHeight="1">
      <c r="A5" s="20"/>
      <c r="B5" s="20"/>
      <c r="C5" s="20"/>
      <c r="D5" s="20"/>
      <c r="E5" s="20"/>
      <c r="F5" s="20"/>
      <c r="G5" s="20"/>
      <c r="H5" s="19"/>
    </row>
    <row r="6" spans="1:9" ht="91.5" customHeight="1">
      <c r="A6" s="20"/>
      <c r="B6" s="20"/>
      <c r="C6" s="20"/>
      <c r="D6" s="20"/>
      <c r="E6" s="20"/>
      <c r="F6" s="20"/>
      <c r="G6" s="20"/>
      <c r="H6" s="19"/>
    </row>
    <row r="7" spans="1:9" ht="33.75">
      <c r="A7" s="20"/>
      <c r="B7" s="20"/>
      <c r="C7" s="20"/>
      <c r="D7" s="20"/>
      <c r="E7" s="20"/>
      <c r="F7" s="20"/>
      <c r="G7" s="20"/>
      <c r="H7" s="19"/>
    </row>
    <row r="8" spans="1:9" ht="108" customHeight="1">
      <c r="A8" s="20"/>
      <c r="B8" s="20"/>
      <c r="C8" s="20"/>
      <c r="D8" s="20"/>
      <c r="E8" s="20"/>
      <c r="F8" s="20"/>
      <c r="G8" s="20"/>
      <c r="H8" s="19"/>
    </row>
    <row r="10" spans="1:9" ht="30" customHeight="1">
      <c r="A10" s="44" t="s">
        <v>67</v>
      </c>
      <c r="B10" s="44"/>
      <c r="C10" s="44"/>
      <c r="D10" s="44"/>
      <c r="E10" s="44"/>
      <c r="F10" s="44"/>
      <c r="G10" s="44"/>
      <c r="H10" s="44"/>
      <c r="I10" s="44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"/>
  <sheetViews>
    <sheetView rightToLeft="1" tabSelected="1" view="pageBreakPreview" topLeftCell="G1" zoomScaleNormal="100" zoomScaleSheetLayoutView="100" workbookViewId="0">
      <selection activeCell="L21" sqref="L21"/>
    </sheetView>
  </sheetViews>
  <sheetFormatPr defaultRowHeight="12.75"/>
  <cols>
    <col min="1" max="2" width="2.5703125" customWidth="1"/>
    <col min="3" max="3" width="35.5703125" customWidth="1"/>
    <col min="4" max="5" width="1.28515625" customWidth="1"/>
    <col min="6" max="6" width="16.7109375" style="21" customWidth="1"/>
    <col min="7" max="7" width="1.28515625" customWidth="1"/>
    <col min="8" max="8" width="20.7109375" customWidth="1"/>
    <col min="9" max="9" width="1.28515625" customWidth="1"/>
    <col min="10" max="10" width="22.42578125" customWidth="1"/>
    <col min="11" max="11" width="1.28515625" customWidth="1"/>
    <col min="12" max="12" width="14.28515625" customWidth="1"/>
    <col min="13" max="13" width="1.28515625" customWidth="1"/>
    <col min="14" max="14" width="19.140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2" width="1.28515625" customWidth="1"/>
    <col min="23" max="23" width="21.42578125" customWidth="1"/>
    <col min="24" max="24" width="1.28515625" customWidth="1"/>
    <col min="25" max="25" width="24.42578125" customWidth="1"/>
    <col min="26" max="26" width="1.28515625" customWidth="1"/>
    <col min="27" max="27" width="18.7109375" customWidth="1"/>
    <col min="28" max="28" width="3.42578125" customWidth="1"/>
    <col min="29" max="29" width="19.140625" customWidth="1"/>
  </cols>
  <sheetData>
    <row r="1" spans="1:29" ht="29.1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</row>
    <row r="2" spans="1:29" ht="21.7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9" ht="21.7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9" ht="14.45" customHeight="1">
      <c r="A4" s="42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</row>
    <row r="5" spans="1:29" ht="14.45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</row>
    <row r="6" spans="1:29" ht="14.45" customHeight="1">
      <c r="F6" s="47" t="s">
        <v>3</v>
      </c>
      <c r="G6" s="47"/>
      <c r="H6" s="47"/>
      <c r="I6" s="47"/>
      <c r="J6" s="47"/>
      <c r="L6" s="47" t="s">
        <v>4</v>
      </c>
      <c r="M6" s="47"/>
      <c r="N6" s="47"/>
      <c r="O6" s="47"/>
      <c r="P6" s="47"/>
      <c r="Q6" s="47"/>
      <c r="R6" s="47"/>
      <c r="T6" s="47" t="s">
        <v>5</v>
      </c>
      <c r="U6" s="47"/>
      <c r="V6" s="47"/>
      <c r="W6" s="47"/>
      <c r="X6" s="47"/>
      <c r="Y6" s="47"/>
      <c r="Z6" s="47"/>
      <c r="AA6" s="47"/>
    </row>
    <row r="7" spans="1:29" ht="14.45" customHeight="1">
      <c r="F7" s="41"/>
      <c r="G7" s="3"/>
      <c r="H7" s="3"/>
      <c r="I7" s="3"/>
      <c r="J7" s="3"/>
      <c r="L7" s="48" t="s">
        <v>6</v>
      </c>
      <c r="M7" s="48"/>
      <c r="N7" s="48"/>
      <c r="O7" s="3"/>
      <c r="P7" s="48" t="s">
        <v>7</v>
      </c>
      <c r="Q7" s="48"/>
      <c r="R7" s="48"/>
      <c r="T7" s="3"/>
      <c r="U7" s="3"/>
      <c r="V7" s="3"/>
      <c r="W7" s="3"/>
      <c r="X7" s="3"/>
      <c r="Y7" s="3"/>
      <c r="Z7" s="3"/>
      <c r="AA7" s="3"/>
    </row>
    <row r="8" spans="1:29" ht="14.45" customHeight="1">
      <c r="A8" s="47" t="s">
        <v>8</v>
      </c>
      <c r="B8" s="47"/>
      <c r="C8" s="47"/>
      <c r="E8" s="47" t="s">
        <v>9</v>
      </c>
      <c r="F8" s="47"/>
      <c r="H8" s="39" t="s">
        <v>10</v>
      </c>
      <c r="J8" s="39" t="s">
        <v>11</v>
      </c>
      <c r="L8" s="40" t="s">
        <v>9</v>
      </c>
      <c r="M8" s="3"/>
      <c r="N8" s="40" t="s">
        <v>10</v>
      </c>
      <c r="P8" s="40" t="s">
        <v>9</v>
      </c>
      <c r="Q8" s="3"/>
      <c r="R8" s="40" t="s">
        <v>12</v>
      </c>
      <c r="T8" s="39" t="s">
        <v>9</v>
      </c>
      <c r="W8" s="39" t="s">
        <v>10</v>
      </c>
      <c r="Y8" s="39" t="s">
        <v>11</v>
      </c>
      <c r="AA8" s="39" t="s">
        <v>13</v>
      </c>
    </row>
    <row r="9" spans="1:29" s="23" customFormat="1" ht="18.75">
      <c r="C9" s="32" t="s">
        <v>72</v>
      </c>
      <c r="F9" s="38">
        <v>12680000</v>
      </c>
      <c r="H9" s="24">
        <v>400000000000</v>
      </c>
      <c r="J9" s="24">
        <f>H9</f>
        <v>400000000000</v>
      </c>
      <c r="R9" s="23">
        <v>0</v>
      </c>
      <c r="T9" s="37">
        <f>F9</f>
        <v>12680000</v>
      </c>
      <c r="V9" s="24">
        <f>H9</f>
        <v>400000000000</v>
      </c>
      <c r="W9" s="34">
        <f>H9</f>
        <v>400000000000</v>
      </c>
      <c r="X9" s="24">
        <f>V9</f>
        <v>400000000000</v>
      </c>
      <c r="Y9" s="34">
        <f>J9</f>
        <v>400000000000</v>
      </c>
      <c r="Z9" s="33">
        <f>X9/AC9</f>
        <v>0.18855306569357153</v>
      </c>
      <c r="AA9" s="33">
        <f>Y9/AC9</f>
        <v>0.18855306569357153</v>
      </c>
      <c r="AC9" s="22">
        <v>2121418702627</v>
      </c>
    </row>
    <row r="10" spans="1:29" s="23" customFormat="1" ht="18.75">
      <c r="C10" s="32" t="s">
        <v>71</v>
      </c>
      <c r="F10" s="24">
        <v>68727</v>
      </c>
      <c r="H10" s="24">
        <v>420000000000</v>
      </c>
      <c r="J10" s="35">
        <f>H10</f>
        <v>420000000000</v>
      </c>
      <c r="R10" s="23">
        <v>0</v>
      </c>
      <c r="T10" s="36">
        <f>F10</f>
        <v>68727</v>
      </c>
      <c r="V10" s="24">
        <f>H10</f>
        <v>420000000000</v>
      </c>
      <c r="W10" s="34">
        <f>H10</f>
        <v>420000000000</v>
      </c>
      <c r="X10" s="24">
        <f>V10</f>
        <v>420000000000</v>
      </c>
      <c r="Y10" s="34">
        <f>J10</f>
        <v>420000000000</v>
      </c>
      <c r="Z10" s="33">
        <f>X10/AC9</f>
        <v>0.19798071897825009</v>
      </c>
      <c r="AA10" s="33">
        <f>Y10/AC10</f>
        <v>0.19798071897825009</v>
      </c>
      <c r="AC10" s="22">
        <v>2121418702627</v>
      </c>
    </row>
    <row r="11" spans="1:29" s="23" customFormat="1" ht="18.75">
      <c r="C11" s="32" t="s">
        <v>70</v>
      </c>
      <c r="F11" s="24">
        <v>270000</v>
      </c>
      <c r="H11" s="24">
        <v>219375000000</v>
      </c>
      <c r="J11" s="35">
        <f t="shared" ref="J11:J13" si="0">H11</f>
        <v>219375000000</v>
      </c>
      <c r="N11" s="24"/>
      <c r="R11" s="24">
        <v>0</v>
      </c>
      <c r="T11" s="24">
        <v>270000</v>
      </c>
      <c r="V11" s="24">
        <f>H11</f>
        <v>219375000000</v>
      </c>
      <c r="W11" s="34">
        <f>H11</f>
        <v>219375000000</v>
      </c>
      <c r="X11" s="24">
        <f>V11</f>
        <v>219375000000</v>
      </c>
      <c r="Y11" s="34">
        <f>J11</f>
        <v>219375000000</v>
      </c>
      <c r="Z11" s="25">
        <f>X11/AC9</f>
        <v>0.10340957196631813</v>
      </c>
      <c r="AA11" s="33">
        <f>Y11/AC11</f>
        <v>0.10340957196631813</v>
      </c>
      <c r="AC11" s="22">
        <v>2121418702627</v>
      </c>
    </row>
    <row r="12" spans="1:29" s="23" customFormat="1" ht="18.75">
      <c r="C12" s="32" t="s">
        <v>69</v>
      </c>
      <c r="F12" s="26">
        <v>1</v>
      </c>
      <c r="H12" s="24">
        <v>135000000000</v>
      </c>
      <c r="J12" s="35">
        <f t="shared" si="0"/>
        <v>135000000000</v>
      </c>
      <c r="P12" s="35"/>
      <c r="R12" s="24"/>
      <c r="T12" s="24">
        <f>F12</f>
        <v>1</v>
      </c>
      <c r="V12" s="24"/>
      <c r="W12" s="34">
        <f>H12</f>
        <v>135000000000</v>
      </c>
      <c r="X12" s="24"/>
      <c r="Y12" s="34">
        <f>W12*T12</f>
        <v>135000000000</v>
      </c>
      <c r="Z12" s="25"/>
      <c r="AA12" s="33">
        <f>Y12/AC12</f>
        <v>6.3636659671580387E-2</v>
      </c>
      <c r="AC12" s="22">
        <v>2121418702627</v>
      </c>
    </row>
    <row r="13" spans="1:29" s="23" customFormat="1" ht="19.5" thickBot="1">
      <c r="C13" s="32" t="s">
        <v>68</v>
      </c>
      <c r="F13" s="31">
        <v>1000000</v>
      </c>
      <c r="H13" s="29">
        <v>52000000000</v>
      </c>
      <c r="J13" s="30">
        <f t="shared" si="0"/>
        <v>52000000000</v>
      </c>
      <c r="L13" s="30"/>
      <c r="N13" s="30"/>
      <c r="P13" s="30">
        <v>0</v>
      </c>
      <c r="R13" s="29"/>
      <c r="T13" s="29">
        <f>F13</f>
        <v>1000000</v>
      </c>
      <c r="V13" s="24"/>
      <c r="W13" s="28">
        <f>H13</f>
        <v>52000000000</v>
      </c>
      <c r="X13" s="24"/>
      <c r="Y13" s="28">
        <f>W13</f>
        <v>52000000000</v>
      </c>
      <c r="Z13" s="25"/>
      <c r="AA13" s="27">
        <f>Y13/AC13</f>
        <v>2.4511898540164299E-2</v>
      </c>
      <c r="AC13" s="22">
        <v>2121418702627</v>
      </c>
    </row>
    <row r="14" spans="1:29" s="23" customFormat="1" ht="19.5" thickTop="1">
      <c r="F14" s="26">
        <f>SUM(F9:F13)</f>
        <v>14018728</v>
      </c>
      <c r="G14" s="26">
        <f t="shared" ref="G14:K14" si="1">SUM(G9:G13)</f>
        <v>0</v>
      </c>
      <c r="H14" s="26">
        <f t="shared" si="1"/>
        <v>1226375000000</v>
      </c>
      <c r="I14" s="26">
        <f t="shared" si="1"/>
        <v>0</v>
      </c>
      <c r="J14" s="26">
        <f t="shared" si="1"/>
        <v>1226375000000</v>
      </c>
      <c r="K14" s="26">
        <f t="shared" si="1"/>
        <v>0</v>
      </c>
      <c r="L14" s="26">
        <f>SUM(L9:L13)</f>
        <v>0</v>
      </c>
      <c r="M14" s="26">
        <f>SUM(M9:M13)</f>
        <v>0</v>
      </c>
      <c r="N14" s="26">
        <f>SUM(N9:N13)</f>
        <v>0</v>
      </c>
      <c r="P14" s="23">
        <v>0</v>
      </c>
      <c r="R14" s="23">
        <v>0</v>
      </c>
      <c r="T14" s="24">
        <f>SUM(T9:T13)</f>
        <v>14018728</v>
      </c>
      <c r="U14" s="24">
        <f>G14</f>
        <v>0</v>
      </c>
      <c r="V14" s="24">
        <f>H14</f>
        <v>1226375000000</v>
      </c>
      <c r="W14" s="24">
        <f t="shared" ref="W14:AB14" si="2">SUM(W9:W13)</f>
        <v>1226375000000</v>
      </c>
      <c r="X14" s="24">
        <f t="shared" si="2"/>
        <v>1039375000000</v>
      </c>
      <c r="Y14" s="24">
        <f t="shared" si="2"/>
        <v>1226375000000</v>
      </c>
      <c r="Z14" s="24">
        <f t="shared" si="2"/>
        <v>0.48994335663813976</v>
      </c>
      <c r="AA14" s="25">
        <f t="shared" si="2"/>
        <v>0.57809191484988454</v>
      </c>
      <c r="AB14" s="24">
        <f t="shared" si="2"/>
        <v>0</v>
      </c>
    </row>
    <row r="16" spans="1:29" ht="17.25">
      <c r="AC16" s="22"/>
    </row>
  </sheetData>
  <mergeCells count="13">
    <mergeCell ref="A8:C8"/>
    <mergeCell ref="E8:F8"/>
    <mergeCell ref="F6:J6"/>
    <mergeCell ref="L6:R6"/>
    <mergeCell ref="T6:AA6"/>
    <mergeCell ref="L7:N7"/>
    <mergeCell ref="P7:R7"/>
    <mergeCell ref="A1:AA1"/>
    <mergeCell ref="A2:AA2"/>
    <mergeCell ref="A3:AA3"/>
    <mergeCell ref="B4:AA4"/>
    <mergeCell ref="A5:B5"/>
    <mergeCell ref="C5:AA5"/>
  </mergeCells>
  <pageMargins left="0.39" right="0.39" top="0.39" bottom="0.39" header="0" footer="0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rightToLeft="1" view="pageBreakPreview" topLeftCell="B1" zoomScaleNormal="100" zoomScaleSheetLayoutView="100" workbookViewId="0">
      <selection activeCell="L10" sqref="L10"/>
    </sheetView>
  </sheetViews>
  <sheetFormatPr defaultRowHeight="12.75"/>
  <cols>
    <col min="1" max="1" width="5.140625" customWidth="1"/>
    <col min="2" max="2" width="52" customWidth="1"/>
    <col min="3" max="3" width="1.28515625" customWidth="1"/>
    <col min="4" max="4" width="17.85546875" customWidth="1"/>
    <col min="5" max="5" width="1.28515625" customWidth="1"/>
    <col min="6" max="6" width="18.28515625" customWidth="1"/>
    <col min="7" max="7" width="1.28515625" customWidth="1"/>
    <col min="8" max="8" width="18.42578125" customWidth="1"/>
    <col min="9" max="9" width="1.28515625" customWidth="1"/>
    <col min="10" max="10" width="21.285156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21.75" customHeight="1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1.75" customHeight="1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14.45" customHeight="1"/>
    <row r="5" spans="1:12" ht="14.45" customHeight="1">
      <c r="A5" s="1" t="s">
        <v>14</v>
      </c>
      <c r="B5" s="50" t="s">
        <v>15</v>
      </c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14.45" customHeight="1">
      <c r="D6" s="2" t="s">
        <v>3</v>
      </c>
      <c r="F6" s="51" t="s">
        <v>4</v>
      </c>
      <c r="G6" s="51"/>
      <c r="H6" s="51"/>
      <c r="J6" s="2" t="s">
        <v>5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51" t="s">
        <v>16</v>
      </c>
      <c r="B8" s="51"/>
      <c r="D8" s="2" t="s">
        <v>17</v>
      </c>
      <c r="F8" s="2" t="s">
        <v>18</v>
      </c>
      <c r="H8" s="2" t="s">
        <v>19</v>
      </c>
      <c r="J8" s="2" t="s">
        <v>17</v>
      </c>
      <c r="L8" s="2" t="s">
        <v>13</v>
      </c>
    </row>
    <row r="9" spans="1:12" ht="21.75" customHeight="1">
      <c r="A9" s="55" t="s">
        <v>20</v>
      </c>
      <c r="B9" s="55"/>
      <c r="D9" s="6">
        <v>8168357630</v>
      </c>
      <c r="F9" s="6">
        <v>7158361072</v>
      </c>
      <c r="H9" s="6">
        <v>0</v>
      </c>
      <c r="J9" s="6">
        <v>15326718702</v>
      </c>
      <c r="L9" s="7" t="s">
        <v>21</v>
      </c>
    </row>
    <row r="10" spans="1:12" ht="21.75" customHeight="1">
      <c r="A10" s="52" t="s">
        <v>22</v>
      </c>
      <c r="B10" s="52"/>
      <c r="D10" s="9">
        <v>208685812</v>
      </c>
      <c r="F10" s="9">
        <v>883778</v>
      </c>
      <c r="H10" s="9">
        <v>0</v>
      </c>
      <c r="J10" s="9">
        <v>209569590</v>
      </c>
      <c r="L10" s="10" t="s">
        <v>23</v>
      </c>
    </row>
    <row r="11" spans="1:12" ht="21.75" customHeight="1">
      <c r="A11" s="52" t="s">
        <v>24</v>
      </c>
      <c r="B11" s="52"/>
      <c r="D11" s="9">
        <v>301000000000</v>
      </c>
      <c r="F11" s="9">
        <v>7158027396</v>
      </c>
      <c r="H11" s="9">
        <v>7158027396</v>
      </c>
      <c r="J11" s="9">
        <v>301000000000</v>
      </c>
      <c r="L11" s="10" t="s">
        <v>25</v>
      </c>
    </row>
    <row r="12" spans="1:12" ht="21.75" customHeight="1">
      <c r="A12" s="52" t="s">
        <v>26</v>
      </c>
      <c r="B12" s="52"/>
      <c r="D12" s="9">
        <v>930000</v>
      </c>
      <c r="F12" s="9">
        <v>553062900000</v>
      </c>
      <c r="H12" s="9">
        <v>513140020000</v>
      </c>
      <c r="J12" s="9">
        <v>39923810000</v>
      </c>
      <c r="L12" s="10" t="s">
        <v>27</v>
      </c>
    </row>
    <row r="13" spans="1:12" ht="21.75" customHeight="1">
      <c r="A13" s="52" t="s">
        <v>28</v>
      </c>
      <c r="B13" s="52"/>
      <c r="D13" s="9">
        <v>0</v>
      </c>
      <c r="F13" s="9">
        <v>174840000000</v>
      </c>
      <c r="H13" s="9">
        <v>0</v>
      </c>
      <c r="J13" s="9">
        <v>174840000000</v>
      </c>
      <c r="L13" s="10" t="s">
        <v>29</v>
      </c>
    </row>
    <row r="14" spans="1:12" ht="21.75" customHeight="1">
      <c r="A14" s="53" t="s">
        <v>30</v>
      </c>
      <c r="B14" s="53"/>
      <c r="D14" s="12">
        <v>0</v>
      </c>
      <c r="F14" s="12">
        <v>338300000000</v>
      </c>
      <c r="H14" s="12">
        <v>0</v>
      </c>
      <c r="J14" s="12">
        <v>338300000000</v>
      </c>
      <c r="L14" s="13" t="s">
        <v>31</v>
      </c>
    </row>
    <row r="15" spans="1:12" ht="21.75" customHeight="1">
      <c r="A15" s="54" t="s">
        <v>32</v>
      </c>
      <c r="B15" s="54"/>
      <c r="D15" s="15">
        <v>309377973442</v>
      </c>
      <c r="F15" s="15">
        <v>1080520172246</v>
      </c>
      <c r="H15" s="15">
        <v>520298047396</v>
      </c>
      <c r="J15" s="15">
        <v>869600098292</v>
      </c>
      <c r="L15" s="16">
        <v>0</v>
      </c>
    </row>
  </sheetData>
  <mergeCells count="13">
    <mergeCell ref="A13:B13"/>
    <mergeCell ref="A14:B14"/>
    <mergeCell ref="A15:B15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rightToLeft="1" view="pageBreakPreview" zoomScaleNormal="100" zoomScaleSheetLayoutView="100" workbookViewId="0">
      <selection activeCell="Q46" sqref="Q46"/>
    </sheetView>
  </sheetViews>
  <sheetFormatPr defaultRowHeight="12.75"/>
  <cols>
    <col min="1" max="1" width="46.42578125" customWidth="1"/>
    <col min="2" max="2" width="1.28515625" customWidth="1"/>
    <col min="3" max="3" width="15.42578125" customWidth="1"/>
    <col min="4" max="4" width="1.28515625" customWidth="1"/>
    <col min="5" max="5" width="11.85546875" customWidth="1"/>
    <col min="6" max="6" width="1.28515625" customWidth="1"/>
    <col min="7" max="7" width="15.5703125" customWidth="1"/>
    <col min="8" max="8" width="1.28515625" customWidth="1"/>
    <col min="9" max="9" width="17.5703125" customWidth="1"/>
    <col min="10" max="10" width="1.28515625" customWidth="1"/>
    <col min="11" max="11" width="14.5703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21.75" customHeight="1">
      <c r="A2" s="49" t="s">
        <v>33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21.75" customHeight="1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ht="14.45" customHeight="1"/>
    <row r="5" spans="1:13" ht="14.45" customHeight="1">
      <c r="A5" s="50" t="s">
        <v>65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3" ht="14.45" customHeight="1">
      <c r="A6" s="51" t="s">
        <v>36</v>
      </c>
      <c r="C6" s="51" t="s">
        <v>50</v>
      </c>
      <c r="D6" s="51"/>
      <c r="E6" s="51"/>
      <c r="F6" s="51"/>
      <c r="G6" s="51"/>
      <c r="I6" s="51" t="s">
        <v>51</v>
      </c>
      <c r="J6" s="51"/>
      <c r="K6" s="51"/>
      <c r="L6" s="51"/>
      <c r="M6" s="51"/>
    </row>
    <row r="7" spans="1:13" ht="29.1" customHeight="1">
      <c r="A7" s="51"/>
      <c r="C7" s="17" t="s">
        <v>63</v>
      </c>
      <c r="D7" s="3"/>
      <c r="E7" s="17" t="s">
        <v>62</v>
      </c>
      <c r="F7" s="3"/>
      <c r="G7" s="17" t="s">
        <v>64</v>
      </c>
      <c r="I7" s="17" t="s">
        <v>63</v>
      </c>
      <c r="J7" s="3"/>
      <c r="K7" s="17" t="s">
        <v>62</v>
      </c>
      <c r="L7" s="3"/>
      <c r="M7" s="17" t="s">
        <v>64</v>
      </c>
    </row>
    <row r="8" spans="1:13" ht="21.75" customHeight="1">
      <c r="A8" s="5" t="s">
        <v>20</v>
      </c>
      <c r="C8" s="6">
        <v>333676</v>
      </c>
      <c r="E8" s="6">
        <v>0</v>
      </c>
      <c r="G8" s="6">
        <v>333676</v>
      </c>
      <c r="I8" s="6">
        <v>254807896</v>
      </c>
      <c r="K8" s="6">
        <v>0</v>
      </c>
      <c r="M8" s="6">
        <v>254807896</v>
      </c>
    </row>
    <row r="9" spans="1:13" ht="21.75" customHeight="1">
      <c r="A9" s="8" t="s">
        <v>56</v>
      </c>
      <c r="C9" s="9">
        <v>0</v>
      </c>
      <c r="E9" s="9">
        <v>0</v>
      </c>
      <c r="G9" s="9">
        <v>0</v>
      </c>
      <c r="I9" s="9">
        <v>13676712333</v>
      </c>
      <c r="K9" s="9">
        <v>26973484</v>
      </c>
      <c r="M9" s="9">
        <v>13649738849</v>
      </c>
    </row>
    <row r="10" spans="1:13" ht="21.75" customHeight="1">
      <c r="A10" s="8" t="s">
        <v>22</v>
      </c>
      <c r="C10" s="9">
        <v>883778</v>
      </c>
      <c r="E10" s="9">
        <v>0</v>
      </c>
      <c r="G10" s="9">
        <v>883778</v>
      </c>
      <c r="I10" s="9">
        <v>9022092</v>
      </c>
      <c r="K10" s="9">
        <v>0</v>
      </c>
      <c r="M10" s="9">
        <v>9022092</v>
      </c>
    </row>
    <row r="11" spans="1:13" ht="21.75" customHeight="1">
      <c r="A11" s="8" t="s">
        <v>57</v>
      </c>
      <c r="C11" s="9">
        <v>0</v>
      </c>
      <c r="E11" s="9">
        <v>0</v>
      </c>
      <c r="G11" s="9">
        <v>0</v>
      </c>
      <c r="I11" s="9">
        <v>7384712333</v>
      </c>
      <c r="K11" s="9">
        <v>6518976</v>
      </c>
      <c r="M11" s="9">
        <v>7378193357</v>
      </c>
    </row>
    <row r="12" spans="1:13" ht="21.75" customHeight="1">
      <c r="A12" s="8" t="s">
        <v>58</v>
      </c>
      <c r="C12" s="9">
        <v>0</v>
      </c>
      <c r="E12" s="9">
        <v>0</v>
      </c>
      <c r="G12" s="9">
        <v>0</v>
      </c>
      <c r="I12" s="9">
        <v>525698654</v>
      </c>
      <c r="K12" s="9">
        <v>0</v>
      </c>
      <c r="M12" s="9">
        <v>525698654</v>
      </c>
    </row>
    <row r="13" spans="1:13" ht="21.75" customHeight="1">
      <c r="A13" s="8" t="s">
        <v>24</v>
      </c>
      <c r="C13" s="9">
        <v>7158027396</v>
      </c>
      <c r="E13" s="9">
        <v>0</v>
      </c>
      <c r="G13" s="9">
        <v>7158027396</v>
      </c>
      <c r="I13" s="9">
        <v>43029221648</v>
      </c>
      <c r="K13" s="9">
        <v>44345421</v>
      </c>
      <c r="M13" s="9">
        <v>42984876227</v>
      </c>
    </row>
    <row r="14" spans="1:13" ht="21.75" customHeight="1">
      <c r="A14" s="8" t="s">
        <v>28</v>
      </c>
      <c r="C14" s="9">
        <v>1492827860</v>
      </c>
      <c r="E14" s="9">
        <v>26295408</v>
      </c>
      <c r="G14" s="9">
        <v>1466532452</v>
      </c>
      <c r="I14" s="9">
        <v>1492827860</v>
      </c>
      <c r="K14" s="9">
        <v>26295408</v>
      </c>
      <c r="M14" s="9">
        <v>1466532452</v>
      </c>
    </row>
    <row r="15" spans="1:13" ht="21.75" customHeight="1">
      <c r="A15" s="11" t="s">
        <v>30</v>
      </c>
      <c r="C15" s="12">
        <v>1444245215</v>
      </c>
      <c r="E15" s="12">
        <v>31365165</v>
      </c>
      <c r="G15" s="12">
        <v>1412880050</v>
      </c>
      <c r="I15" s="12">
        <v>1444245215</v>
      </c>
      <c r="K15" s="12">
        <v>31365165</v>
      </c>
      <c r="M15" s="12">
        <v>1412880050</v>
      </c>
    </row>
    <row r="16" spans="1:13" ht="21.75" customHeight="1">
      <c r="A16" s="14" t="s">
        <v>32</v>
      </c>
      <c r="C16" s="15">
        <v>10096317925</v>
      </c>
      <c r="E16" s="15">
        <v>57660573</v>
      </c>
      <c r="G16" s="15">
        <v>10038657352</v>
      </c>
      <c r="I16" s="15">
        <v>67817248031</v>
      </c>
      <c r="K16" s="15">
        <v>135498454</v>
      </c>
      <c r="M16" s="15">
        <v>67681749577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rightToLeft="1" view="pageBreakPreview" topLeftCell="B1" zoomScaleNormal="100" zoomScaleSheetLayoutView="100" workbookViewId="0">
      <selection activeCell="L9" sqref="L9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6" width="1.28515625" customWidth="1"/>
    <col min="7" max="7" width="19.42578125" customWidth="1"/>
    <col min="8" max="8" width="1.28515625" customWidth="1"/>
    <col min="9" max="9" width="0.28515625" customWidth="1"/>
  </cols>
  <sheetData>
    <row r="1" spans="1:8" ht="29.1" customHeight="1">
      <c r="A1" s="49" t="s">
        <v>0</v>
      </c>
      <c r="B1" s="49"/>
      <c r="C1" s="49"/>
      <c r="D1" s="49"/>
      <c r="E1" s="49"/>
      <c r="F1" s="49"/>
      <c r="G1" s="49"/>
      <c r="H1" s="49"/>
    </row>
    <row r="2" spans="1:8" ht="21.75" customHeight="1">
      <c r="A2" s="49" t="s">
        <v>33</v>
      </c>
      <c r="B2" s="49"/>
      <c r="C2" s="49"/>
      <c r="D2" s="49"/>
      <c r="E2" s="49"/>
      <c r="F2" s="49"/>
      <c r="G2" s="49"/>
      <c r="H2" s="49"/>
    </row>
    <row r="3" spans="1:8" ht="21.75" customHeight="1">
      <c r="A3" s="49" t="s">
        <v>2</v>
      </c>
      <c r="B3" s="49"/>
      <c r="C3" s="49"/>
      <c r="D3" s="49"/>
      <c r="E3" s="49"/>
      <c r="F3" s="49"/>
      <c r="G3" s="49"/>
      <c r="H3" s="49"/>
    </row>
    <row r="4" spans="1:8" ht="14.45" customHeight="1"/>
    <row r="5" spans="1:8" ht="14.45" customHeight="1">
      <c r="A5" s="1" t="s">
        <v>52</v>
      </c>
      <c r="B5" s="50" t="s">
        <v>53</v>
      </c>
      <c r="C5" s="50"/>
      <c r="D5" s="50"/>
      <c r="E5" s="50"/>
      <c r="F5" s="50"/>
      <c r="G5" s="50"/>
      <c r="H5" s="50"/>
    </row>
    <row r="6" spans="1:8" ht="14.45" customHeight="1">
      <c r="D6" s="51" t="s">
        <v>50</v>
      </c>
      <c r="E6" s="51"/>
      <c r="G6" s="51" t="s">
        <v>51</v>
      </c>
      <c r="H6" s="51"/>
    </row>
    <row r="7" spans="1:8" ht="36.4" customHeight="1">
      <c r="A7" s="51" t="s">
        <v>54</v>
      </c>
      <c r="B7" s="51"/>
      <c r="D7" s="17" t="s">
        <v>55</v>
      </c>
      <c r="E7" s="3"/>
      <c r="G7" s="17" t="s">
        <v>55</v>
      </c>
      <c r="H7" s="3"/>
    </row>
    <row r="8" spans="1:8" ht="21.75" customHeight="1">
      <c r="A8" s="55" t="s">
        <v>20</v>
      </c>
      <c r="B8" s="55"/>
      <c r="D8" s="6">
        <v>333676</v>
      </c>
      <c r="G8" s="6">
        <v>254807896</v>
      </c>
    </row>
    <row r="9" spans="1:8" ht="21.75" customHeight="1">
      <c r="A9" s="52" t="s">
        <v>56</v>
      </c>
      <c r="B9" s="52"/>
      <c r="D9" s="9">
        <v>0</v>
      </c>
      <c r="G9" s="9">
        <v>13676712333</v>
      </c>
    </row>
    <row r="10" spans="1:8" ht="21.75" customHeight="1">
      <c r="A10" s="52" t="s">
        <v>22</v>
      </c>
      <c r="B10" s="52"/>
      <c r="D10" s="9">
        <v>883778</v>
      </c>
      <c r="G10" s="9">
        <v>9022092</v>
      </c>
    </row>
    <row r="11" spans="1:8" ht="21.75" customHeight="1">
      <c r="A11" s="52" t="s">
        <v>57</v>
      </c>
      <c r="B11" s="52"/>
      <c r="D11" s="9">
        <v>0</v>
      </c>
      <c r="G11" s="9">
        <v>7384712333</v>
      </c>
    </row>
    <row r="12" spans="1:8" ht="21.75" customHeight="1">
      <c r="A12" s="52" t="s">
        <v>58</v>
      </c>
      <c r="B12" s="52"/>
      <c r="D12" s="9">
        <v>0</v>
      </c>
      <c r="G12" s="9">
        <v>525698654</v>
      </c>
    </row>
    <row r="13" spans="1:8" ht="21.75" customHeight="1">
      <c r="A13" s="52" t="s">
        <v>24</v>
      </c>
      <c r="B13" s="52"/>
      <c r="D13" s="9">
        <v>7158027396</v>
      </c>
      <c r="G13" s="9">
        <v>43029221648</v>
      </c>
    </row>
    <row r="14" spans="1:8" ht="21.75" customHeight="1">
      <c r="A14" s="52" t="s">
        <v>28</v>
      </c>
      <c r="B14" s="52"/>
      <c r="D14" s="9">
        <v>1492827860</v>
      </c>
      <c r="G14" s="9">
        <v>1492827860</v>
      </c>
    </row>
    <row r="15" spans="1:8" ht="21.75" customHeight="1">
      <c r="A15" s="53" t="s">
        <v>30</v>
      </c>
      <c r="B15" s="53"/>
      <c r="D15" s="12">
        <v>1444245215</v>
      </c>
      <c r="G15" s="12">
        <v>1444245215</v>
      </c>
    </row>
    <row r="16" spans="1:8" ht="21.75" customHeight="1">
      <c r="A16" s="54" t="s">
        <v>32</v>
      </c>
      <c r="B16" s="54"/>
      <c r="D16" s="15">
        <v>10096317925</v>
      </c>
      <c r="G16" s="15">
        <v>67817248031</v>
      </c>
    </row>
  </sheetData>
  <mergeCells count="16"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H1"/>
    <mergeCell ref="A2:H2"/>
    <mergeCell ref="A3:H3"/>
    <mergeCell ref="B5:H5"/>
    <mergeCell ref="D6:E6"/>
    <mergeCell ref="G6:H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rightToLeft="1" view="pageBreakPreview" zoomScaleNormal="100" zoomScaleSheetLayoutView="100" workbookViewId="0">
      <selection sqref="A1:F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49" t="s">
        <v>0</v>
      </c>
      <c r="B1" s="49"/>
      <c r="C1" s="49"/>
      <c r="D1" s="49"/>
      <c r="E1" s="49"/>
      <c r="F1" s="49"/>
    </row>
    <row r="2" spans="1:6" ht="21.75" customHeight="1">
      <c r="A2" s="49" t="s">
        <v>33</v>
      </c>
      <c r="B2" s="49"/>
      <c r="C2" s="49"/>
      <c r="D2" s="49"/>
      <c r="E2" s="49"/>
      <c r="F2" s="49"/>
    </row>
    <row r="3" spans="1:6" ht="21.75" customHeight="1">
      <c r="A3" s="49" t="s">
        <v>2</v>
      </c>
      <c r="B3" s="49"/>
      <c r="C3" s="49"/>
      <c r="D3" s="49"/>
      <c r="E3" s="49"/>
      <c r="F3" s="49"/>
    </row>
    <row r="4" spans="1:6" ht="14.45" customHeight="1"/>
    <row r="5" spans="1:6" ht="29.1" customHeight="1">
      <c r="A5" s="1" t="s">
        <v>59</v>
      </c>
      <c r="B5" s="50" t="s">
        <v>48</v>
      </c>
      <c r="C5" s="50"/>
      <c r="D5" s="50"/>
      <c r="E5" s="50"/>
      <c r="F5" s="50"/>
    </row>
    <row r="6" spans="1:6" ht="14.45" customHeight="1">
      <c r="D6" s="2" t="s">
        <v>50</v>
      </c>
      <c r="F6" s="2" t="s">
        <v>5</v>
      </c>
    </row>
    <row r="7" spans="1:6" ht="14.45" customHeight="1">
      <c r="A7" s="51" t="s">
        <v>48</v>
      </c>
      <c r="B7" s="51"/>
      <c r="D7" s="4" t="s">
        <v>17</v>
      </c>
      <c r="F7" s="4" t="s">
        <v>17</v>
      </c>
    </row>
    <row r="8" spans="1:6" ht="21.75" customHeight="1">
      <c r="A8" s="55" t="s">
        <v>48</v>
      </c>
      <c r="B8" s="55"/>
      <c r="D8" s="6">
        <v>0</v>
      </c>
      <c r="F8" s="6">
        <v>16262832900</v>
      </c>
    </row>
    <row r="9" spans="1:6" ht="21.75" customHeight="1">
      <c r="A9" s="52" t="s">
        <v>60</v>
      </c>
      <c r="B9" s="52"/>
      <c r="D9" s="9">
        <v>0</v>
      </c>
      <c r="F9" s="9">
        <v>60658696</v>
      </c>
    </row>
    <row r="10" spans="1:6" ht="21.75" customHeight="1">
      <c r="A10" s="53" t="s">
        <v>61</v>
      </c>
      <c r="B10" s="53"/>
      <c r="D10" s="12">
        <v>0</v>
      </c>
      <c r="F10" s="12">
        <v>0</v>
      </c>
    </row>
    <row r="11" spans="1:6" ht="21.75" customHeight="1">
      <c r="A11" s="54" t="s">
        <v>32</v>
      </c>
      <c r="B11" s="54"/>
      <c r="D11" s="15">
        <v>0</v>
      </c>
      <c r="F11" s="15">
        <v>16323491596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rightToLeft="1" view="pageBreakPreview" zoomScaleNormal="100" zoomScaleSheetLayoutView="100" workbookViewId="0">
      <selection activeCell="H37" sqref="H37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21.75" customHeight="1">
      <c r="A2" s="49" t="s">
        <v>33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21.75" customHeight="1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14.45" customHeight="1"/>
    <row r="5" spans="1:10" ht="29.1" customHeight="1">
      <c r="A5" s="1" t="s">
        <v>34</v>
      </c>
      <c r="B5" s="50" t="s">
        <v>35</v>
      </c>
      <c r="C5" s="50"/>
      <c r="D5" s="50"/>
      <c r="E5" s="50"/>
      <c r="F5" s="50"/>
      <c r="G5" s="50"/>
      <c r="H5" s="50"/>
      <c r="I5" s="50"/>
      <c r="J5" s="50"/>
    </row>
    <row r="6" spans="1:10" ht="14.45" customHeight="1"/>
    <row r="7" spans="1:10" ht="14.45" customHeight="1">
      <c r="A7" s="51" t="s">
        <v>36</v>
      </c>
      <c r="B7" s="51"/>
      <c r="D7" s="2" t="s">
        <v>37</v>
      </c>
      <c r="F7" s="2" t="s">
        <v>17</v>
      </c>
      <c r="H7" s="2" t="s">
        <v>38</v>
      </c>
      <c r="J7" s="2" t="s">
        <v>39</v>
      </c>
    </row>
    <row r="8" spans="1:10" ht="21.75" customHeight="1">
      <c r="A8" s="55" t="s">
        <v>40</v>
      </c>
      <c r="B8" s="55"/>
      <c r="D8" s="5" t="s">
        <v>41</v>
      </c>
      <c r="F8" s="6">
        <v>0</v>
      </c>
      <c r="H8" s="7">
        <v>0</v>
      </c>
      <c r="J8" s="7">
        <v>0</v>
      </c>
    </row>
    <row r="9" spans="1:10" ht="21.75" customHeight="1">
      <c r="A9" s="52" t="s">
        <v>42</v>
      </c>
      <c r="B9" s="52"/>
      <c r="D9" s="8" t="s">
        <v>43</v>
      </c>
      <c r="F9" s="9">
        <v>0</v>
      </c>
      <c r="H9" s="10">
        <v>0</v>
      </c>
      <c r="J9" s="10">
        <v>0</v>
      </c>
    </row>
    <row r="10" spans="1:10" ht="21.75" customHeight="1">
      <c r="A10" s="52" t="s">
        <v>44</v>
      </c>
      <c r="B10" s="52"/>
      <c r="D10" s="8" t="s">
        <v>45</v>
      </c>
      <c r="F10" s="9">
        <v>0</v>
      </c>
      <c r="H10" s="10">
        <v>0</v>
      </c>
      <c r="J10" s="10">
        <v>0</v>
      </c>
    </row>
    <row r="11" spans="1:10" ht="21.75" customHeight="1">
      <c r="A11" s="52" t="s">
        <v>46</v>
      </c>
      <c r="B11" s="52"/>
      <c r="D11" s="8" t="s">
        <v>47</v>
      </c>
      <c r="F11" s="9">
        <v>10096317925</v>
      </c>
      <c r="H11" s="10">
        <v>100</v>
      </c>
      <c r="J11" s="10">
        <v>0.48</v>
      </c>
    </row>
    <row r="12" spans="1:10" ht="21.75" customHeight="1">
      <c r="A12" s="53" t="s">
        <v>48</v>
      </c>
      <c r="B12" s="53"/>
      <c r="D12" s="11" t="s">
        <v>49</v>
      </c>
      <c r="F12" s="12">
        <v>0</v>
      </c>
      <c r="H12" s="10">
        <v>0</v>
      </c>
      <c r="J12" s="10">
        <v>0</v>
      </c>
    </row>
    <row r="13" spans="1:10" ht="21.75" customHeight="1">
      <c r="A13" s="54" t="s">
        <v>32</v>
      </c>
      <c r="B13" s="54"/>
      <c r="D13" s="15"/>
      <c r="F13" s="15">
        <f>F11</f>
        <v>10096317925</v>
      </c>
      <c r="H13" s="16">
        <f>H11</f>
        <v>100</v>
      </c>
      <c r="J13" s="16">
        <f>J11</f>
        <v>0.48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جلد</vt:lpstr>
      <vt:lpstr>سهام</vt:lpstr>
      <vt:lpstr>سپرده</vt:lpstr>
      <vt:lpstr>سود سپرده بانکی</vt:lpstr>
      <vt:lpstr>درآمد سپرده بانکی</vt:lpstr>
      <vt:lpstr>سایر درآمدها</vt:lpstr>
      <vt:lpstr>درآمد</vt:lpstr>
      <vt:lpstr>جلد!Print_Area</vt:lpstr>
      <vt:lpstr>درآمد!Print_Area</vt:lpstr>
      <vt:lpstr>'درآمد سپرده بانکی'!Print_Area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Khalili</dc:creator>
  <dc:description/>
  <cp:lastModifiedBy>Mina Khalili</cp:lastModifiedBy>
  <dcterms:created xsi:type="dcterms:W3CDTF">2024-09-22T08:06:14Z</dcterms:created>
  <dcterms:modified xsi:type="dcterms:W3CDTF">2024-09-23T11:00:33Z</dcterms:modified>
</cp:coreProperties>
</file>