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کسیر\صورت وضعیت پرتفوی\"/>
    </mc:Choice>
  </mc:AlternateContent>
  <xr:revisionPtr revIDLastSave="0" documentId="8_{C612BEA8-0F04-4007-AF53-8AABB11487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جلد" sheetId="22" r:id="rId1"/>
    <sheet name="سهام" sheetId="2" r:id="rId2"/>
    <sheet name="سپرده" sheetId="7" r:id="rId3"/>
    <sheet name="سود سپرده بانکی" sheetId="18" r:id="rId4"/>
    <sheet name="درآمد سپرده بانکی" sheetId="13" r:id="rId5"/>
    <sheet name="سایر درآمدها" sheetId="14" r:id="rId6"/>
    <sheet name="درآمد" sheetId="8" r:id="rId7"/>
  </sheets>
  <definedNames>
    <definedName name="_xlnm.Print_Area" localSheetId="0">جلد!$A$1:$I$12</definedName>
    <definedName name="_xlnm.Print_Area" localSheetId="6">درآمد!$A$1:$K$13</definedName>
    <definedName name="_xlnm.Print_Area" localSheetId="4">'درآمد سپرده بانکی'!$A$1:$I$20</definedName>
    <definedName name="_xlnm.Print_Area" localSheetId="5">'سایر درآمدها'!$A$1:$G$11</definedName>
    <definedName name="_xlnm.Print_Area" localSheetId="2">سپرده!$A$1:$M$18</definedName>
    <definedName name="_xlnm.Print_Area" localSheetId="3">'سود سپرده بانکی'!$A$1:$N$20</definedName>
    <definedName name="_xlnm.Print_Area" localSheetId="1">سهام!$A$1:$AB$16</definedName>
  </definedNames>
  <calcPr calcId="181029"/>
</workbook>
</file>

<file path=xl/calcChain.xml><?xml version="1.0" encoding="utf-8"?>
<calcChain xmlns="http://schemas.openxmlformats.org/spreadsheetml/2006/main">
  <c r="J13" i="8" l="1"/>
  <c r="J11" i="8"/>
  <c r="F13" i="8"/>
  <c r="U14" i="2"/>
  <c r="M14" i="2"/>
  <c r="K14" i="2"/>
  <c r="I14" i="2"/>
  <c r="H14" i="2"/>
  <c r="X14" i="2" s="1"/>
  <c r="G14" i="2"/>
  <c r="F14" i="2"/>
  <c r="Z13" i="2"/>
  <c r="AB13" i="2" s="1"/>
  <c r="X13" i="2"/>
  <c r="V13" i="2" s="1"/>
  <c r="T13" i="2"/>
  <c r="J13" i="2"/>
  <c r="AA12" i="2"/>
  <c r="Y12" i="2"/>
  <c r="X12" i="2"/>
  <c r="Z12" i="2" s="1"/>
  <c r="AB12" i="2" s="1"/>
  <c r="T12" i="2"/>
  <c r="J12" i="2"/>
  <c r="AA11" i="2"/>
  <c r="Y11" i="2"/>
  <c r="X11" i="2"/>
  <c r="Z11" i="2" s="1"/>
  <c r="AB11" i="2" s="1"/>
  <c r="V11" i="2"/>
  <c r="J11" i="2"/>
  <c r="AA10" i="2"/>
  <c r="Y10" i="2"/>
  <c r="X10" i="2"/>
  <c r="Z10" i="2" s="1"/>
  <c r="AB10" i="2" s="1"/>
  <c r="T10" i="2"/>
  <c r="J10" i="2"/>
  <c r="AA9" i="2"/>
  <c r="AA14" i="2" s="1"/>
  <c r="Z9" i="2"/>
  <c r="AB9" i="2" s="1"/>
  <c r="Y9" i="2"/>
  <c r="X9" i="2"/>
  <c r="T9" i="2"/>
  <c r="T14" i="2" s="1"/>
  <c r="J9" i="2"/>
  <c r="J14" i="2" s="1"/>
  <c r="V10" i="2" l="1"/>
  <c r="Y14" i="2"/>
  <c r="V12" i="2"/>
  <c r="Z14" i="2"/>
  <c r="V9" i="2"/>
  <c r="AB14" i="2"/>
</calcChain>
</file>

<file path=xl/sharedStrings.xml><?xml version="1.0" encoding="utf-8"?>
<sst xmlns="http://schemas.openxmlformats.org/spreadsheetml/2006/main" count="136" uniqueCount="73">
  <si>
    <t>صندوق سرمایه ‏گذاری خصوصی اکسیر زیست پارسیان</t>
  </si>
  <si>
    <t>صورت وضعیت پرتفوی</t>
  </si>
  <si>
    <t>برای ماه منتهی به 1403/08/30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</si>
  <si>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</si>
  <si>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</si>
  <si>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</si>
  <si>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</si>
  <si>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</si>
  <si>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</si>
  <si>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</si>
  <si>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</si>
  <si>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</si>
  <si>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</si>
  <si>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</si>
  <si>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</si>
  <si>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</si>
  <si>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</si>
  <si>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</si>
  <si>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</si>
  <si>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 209.8100.15206555.1</t>
  </si>
  <si>
    <t>0.76%</t>
  </si>
  <si>
    <t>سپرده کوتاه مدت بانک خاورمیانه سعادت آباد  100610810707075396</t>
  </si>
  <si>
    <t>0.01%</t>
  </si>
  <si>
    <t>سپرده کوتاه مدت بانک گردشگری توحید 129.71.1310369.1</t>
  </si>
  <si>
    <t>0.71%</t>
  </si>
  <si>
    <t>سپرده بلند مدت بانک گردشگری توحید 129.333.1310369.1</t>
  </si>
  <si>
    <t>7.06%</t>
  </si>
  <si>
    <t>سپرده بلند مدت بانک گردشگری توحید 129.333.1310369.2</t>
  </si>
  <si>
    <t>13.66%</t>
  </si>
  <si>
    <t>سپرده بلند مدت بانک گردشگری توحید 129.333.1310369.3</t>
  </si>
  <si>
    <t>5.29%</t>
  </si>
  <si>
    <t>سپرده بلند مدت بانک پاسارگاد الوند 209.303.15206555.1</t>
  </si>
  <si>
    <t>12.15%</t>
  </si>
  <si>
    <t>سپرده بلند مدت بانک گردشگری توحید 129.333.1310369.4</t>
  </si>
  <si>
    <t>7.25%</t>
  </si>
  <si>
    <t>سپرده بلند مدت بانک گردشگری توحید 129.333.1310369.5</t>
  </si>
  <si>
    <t>2.34%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</si>
  <si>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</si>
  <si>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</si>
  <si>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</si>
  <si>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</si>
  <si>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</si>
  <si>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</si>
  <si>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</si>
  <si>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</si>
  <si>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</si>
  <si>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</si>
  <si>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</si>
  <si>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</si>
  <si>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</si>
  <si>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</si>
  <si>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</si>
  <si>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</si>
  <si>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</si>
  <si>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</si>
  <si>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</si>
  <si>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</si>
  <si>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سپرده بلند مدت بانک پاسارگاد الوند 209.307.15206555.1</t>
  </si>
  <si>
    <t>سپرده بلند مدت بانک پاسارگاد الوند 209.307.15206555.2</t>
  </si>
  <si>
    <t>سپرده بلند مدت بانک پاسارگاد الوند 209.307.15206555.3</t>
  </si>
  <si>
    <t>سپرده بلند مدت بانک پاسارگاد الوند 209.307.15206555.4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</si>
  <si>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</si>
  <si>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</si>
  <si>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</si>
  <si>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</si>
  <si>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</si>
  <si>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</si>
  <si>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30 آبان ماه 1403</t>
  </si>
  <si>
    <t>شرکت نیواد فارمد سلامت</t>
  </si>
  <si>
    <t>شرکت طبیب درمان پژوهش قلب</t>
  </si>
  <si>
    <t>شرکت آترا زیست آرای</t>
  </si>
  <si>
    <t>پیش پرداخت سرمایه گذاری ویرا واکسن شایا</t>
  </si>
  <si>
    <t>شرکت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</si>
</sst>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b/>
      <sz val="18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000000"/>
      <name val="IRANSans"/>
      <family val="2"/>
    </font>
    <font>
      <sz val="11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7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6" fillId="0" borderId="0" xfId="2"/>
    <xf numFmtId="0" fontId="4" fillId="0" borderId="0" xfId="0" applyFont="1" applyAlignment="1">
      <alignment horizontal="left"/>
    </xf>
    <xf numFmtId="0" fontId="9" fillId="0" borderId="0" xfId="2" applyFont="1"/>
    <xf numFmtId="164" fontId="9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3" fontId="10" fillId="2" borderId="0" xfId="0" applyNumberFormat="1" applyFont="1" applyFill="1" applyAlignment="1">
      <alignment horizontal="left" vertical="center"/>
    </xf>
    <xf numFmtId="9" fontId="9" fillId="0" borderId="0" xfId="1" applyFont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 readingOrder="2"/>
    </xf>
    <xf numFmtId="164" fontId="9" fillId="0" borderId="6" xfId="2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9" fillId="0" borderId="6" xfId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0" xfId="2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3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4</xdr:row>
      <xdr:rowOff>133350</xdr:rowOff>
    </xdr:from>
    <xdr:ext cx="2779608" cy="285300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439042" y="2724150"/>
          <a:ext cx="2779608" cy="285300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rightToLeft="1" tabSelected="1" view="pageBreakPreview" zoomScaleNormal="100" zoomScaleSheetLayoutView="100" workbookViewId="0">
      <selection activeCell="A4" sqref="A4:I4"/>
    </sheetView>
  </sheetViews>
  <sheetFormatPr defaultColWidth="8.85546875" defaultRowHeight="15"/>
  <cols>
    <col min="1" max="1" width="8.85546875" style="14" customWidth="1"/>
    <col min="2" max="6" width="8.85546875" style="14"/>
    <col min="7" max="7" width="8.85546875" style="14" customWidth="1"/>
    <col min="8" max="16384" width="8.85546875" style="14"/>
  </cols>
  <sheetData>
    <row r="1" spans="1:9">
      <c r="A1" s="44"/>
      <c r="B1" s="44"/>
      <c r="C1" s="44"/>
      <c r="D1" s="44"/>
      <c r="E1" s="44"/>
      <c r="F1" s="44"/>
      <c r="G1" s="44"/>
      <c r="H1" s="44"/>
      <c r="I1" s="44"/>
    </row>
    <row r="2" spans="1:9">
      <c r="A2" s="44"/>
      <c r="B2" s="44"/>
      <c r="C2" s="44"/>
      <c r="D2" s="44"/>
      <c r="E2" s="44"/>
      <c r="F2" s="44"/>
      <c r="G2" s="44"/>
      <c r="H2" s="44"/>
      <c r="I2" s="44"/>
    </row>
    <row r="3" spans="1:9">
      <c r="A3" s="44"/>
      <c r="B3" s="44"/>
      <c r="C3" s="44"/>
      <c r="D3" s="44"/>
      <c r="E3" s="44"/>
      <c r="F3" s="44"/>
      <c r="G3" s="44"/>
      <c r="H3" s="44"/>
      <c r="I3" s="44"/>
    </row>
    <row r="4" spans="1:9" ht="159" customHeight="1">
      <c r="A4" s="34" t="s">
        <v>66</v>
      </c>
      <c r="B4" s="34"/>
      <c r="C4" s="34"/>
      <c r="D4" s="34"/>
      <c r="E4" s="34"/>
      <c r="F4" s="34"/>
      <c r="G4" s="34"/>
      <c r="H4" s="34"/>
      <c r="I4" s="34"/>
    </row>
    <row r="5" spans="1:9" ht="58.5" customHeight="1">
      <c r="A5" s="34"/>
      <c r="B5" s="34"/>
      <c r="C5" s="34"/>
      <c r="D5" s="34"/>
      <c r="E5" s="34"/>
      <c r="F5" s="34"/>
      <c r="G5" s="34"/>
      <c r="H5" s="34"/>
      <c r="I5" s="34"/>
    </row>
    <row r="6" spans="1:9" ht="91.5" customHeight="1">
      <c r="A6" s="34"/>
      <c r="B6" s="34"/>
      <c r="C6" s="34"/>
      <c r="D6" s="34"/>
      <c r="E6" s="34"/>
      <c r="F6" s="34"/>
      <c r="G6" s="34"/>
      <c r="H6" s="34"/>
      <c r="I6" s="34"/>
    </row>
    <row r="7" spans="1:9" ht="76.5" customHeight="1">
      <c r="A7" s="34"/>
      <c r="B7" s="34"/>
      <c r="C7" s="34"/>
      <c r="D7" s="34"/>
      <c r="E7" s="34"/>
      <c r="F7" s="34"/>
      <c r="G7" s="34"/>
      <c r="H7" s="34"/>
      <c r="I7" s="34"/>
    </row>
    <row r="8" spans="1:9" ht="108" customHeight="1">
      <c r="A8" s="34"/>
      <c r="B8" s="34"/>
      <c r="C8" s="34"/>
      <c r="D8" s="34"/>
      <c r="E8" s="34"/>
      <c r="F8" s="34"/>
      <c r="G8" s="34"/>
      <c r="H8" s="34"/>
      <c r="I8" s="34"/>
    </row>
    <row r="10" spans="1:9" ht="30" customHeight="1">
      <c r="A10" s="35" t="s">
        <v>67</v>
      </c>
      <c r="B10" s="35"/>
      <c r="C10" s="35"/>
      <c r="D10" s="35"/>
      <c r="E10" s="35"/>
      <c r="F10" s="35"/>
      <c r="G10" s="35"/>
      <c r="H10" s="35"/>
      <c r="I10" s="35"/>
    </row>
  </sheetData>
  <mergeCells count="4">
    <mergeCell ref="A4:I4"/>
    <mergeCell ref="A10:I10"/>
    <mergeCell ref="A5:I8"/>
    <mergeCell ref="A1:I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4"/>
  <sheetViews>
    <sheetView rightToLeft="1" view="pageBreakPreview" zoomScale="90" zoomScaleNormal="100" zoomScaleSheetLayoutView="90" workbookViewId="0">
      <selection sqref="A1:AB1"/>
    </sheetView>
  </sheetViews>
  <sheetFormatPr defaultRowHeight="12.75"/>
  <cols>
    <col min="1" max="2" width="2.5703125" customWidth="1"/>
    <col min="3" max="3" width="39.85546875" customWidth="1"/>
    <col min="4" max="5" width="1.28515625" customWidth="1"/>
    <col min="6" max="6" width="14" customWidth="1"/>
    <col min="7" max="7" width="1.28515625" customWidth="1"/>
    <col min="8" max="8" width="21.5703125" customWidth="1"/>
    <col min="9" max="9" width="1.28515625" customWidth="1"/>
    <col min="10" max="10" width="26.8554687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1.28515625" customWidth="1"/>
    <col min="25" max="25" width="1.28515625" customWidth="1"/>
    <col min="26" max="26" width="20.85546875" customWidth="1"/>
    <col min="27" max="27" width="1.28515625" customWidth="1"/>
    <col min="28" max="28" width="17.140625" customWidth="1"/>
    <col min="29" max="29" width="13.5703125" hidden="1" customWidth="1"/>
  </cols>
  <sheetData>
    <row r="1" spans="1:29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9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9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9" ht="14.45" customHeight="1">
      <c r="A4" s="1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9" ht="14.4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9" ht="14.45" customHeight="1">
      <c r="F6" s="36" t="s">
        <v>3</v>
      </c>
      <c r="G6" s="36"/>
      <c r="H6" s="36"/>
      <c r="I6" s="36"/>
      <c r="J6" s="36"/>
      <c r="L6" s="36" t="s">
        <v>4</v>
      </c>
      <c r="M6" s="36"/>
      <c r="N6" s="36"/>
      <c r="O6" s="36"/>
      <c r="P6" s="36"/>
      <c r="Q6" s="36"/>
      <c r="R6" s="36"/>
      <c r="T6" s="36" t="s">
        <v>5</v>
      </c>
      <c r="U6" s="36"/>
      <c r="V6" s="36"/>
      <c r="W6" s="36"/>
      <c r="X6" s="36"/>
      <c r="Y6" s="36"/>
      <c r="Z6" s="36"/>
      <c r="AA6" s="36"/>
      <c r="AB6" s="36"/>
    </row>
    <row r="7" spans="1:29" ht="14.45" customHeight="1">
      <c r="F7" s="3"/>
      <c r="G7" s="3"/>
      <c r="H7" s="3"/>
      <c r="I7" s="3"/>
      <c r="J7" s="3"/>
      <c r="L7" s="37" t="s">
        <v>6</v>
      </c>
      <c r="M7" s="37"/>
      <c r="N7" s="37"/>
      <c r="O7" s="3"/>
      <c r="P7" s="37" t="s">
        <v>7</v>
      </c>
      <c r="Q7" s="37"/>
      <c r="R7" s="37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36" t="s">
        <v>8</v>
      </c>
      <c r="B8" s="36"/>
      <c r="C8" s="36"/>
      <c r="E8" s="36" t="s">
        <v>9</v>
      </c>
      <c r="F8" s="36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s="15" customFormat="1" ht="18.75">
      <c r="C9" s="16" t="s">
        <v>68</v>
      </c>
      <c r="F9" s="17">
        <v>13847040</v>
      </c>
      <c r="G9" s="18"/>
      <c r="H9" s="19">
        <v>400000000000</v>
      </c>
      <c r="I9" s="18"/>
      <c r="J9" s="19">
        <f>H9</f>
        <v>400000000000</v>
      </c>
      <c r="K9" s="18"/>
      <c r="L9" s="18">
        <v>0</v>
      </c>
      <c r="M9" s="18"/>
      <c r="N9" s="18">
        <v>0</v>
      </c>
      <c r="O9" s="18"/>
      <c r="P9" s="18">
        <v>0</v>
      </c>
      <c r="Q9" s="18"/>
      <c r="R9" s="18">
        <v>0</v>
      </c>
      <c r="S9" s="18"/>
      <c r="T9" s="17">
        <f>F9</f>
        <v>13847040</v>
      </c>
      <c r="U9" s="18"/>
      <c r="V9" s="20">
        <f>X9/T9</f>
        <v>28887.040118321318</v>
      </c>
      <c r="X9" s="19">
        <f t="shared" ref="X9:X14" si="0">H9</f>
        <v>400000000000</v>
      </c>
      <c r="Y9" s="21">
        <f>H9</f>
        <v>400000000000</v>
      </c>
      <c r="Z9" s="19">
        <f>X9</f>
        <v>400000000000</v>
      </c>
      <c r="AA9" s="22" t="e">
        <f>#REF!/AC9</f>
        <v>#REF!</v>
      </c>
      <c r="AB9" s="22">
        <f>Z9/AC9</f>
        <v>0.16146167483718951</v>
      </c>
      <c r="AC9" s="23">
        <v>2477368083809</v>
      </c>
    </row>
    <row r="10" spans="1:29" s="15" customFormat="1" ht="18.75">
      <c r="C10" s="16" t="s">
        <v>69</v>
      </c>
      <c r="F10" s="19">
        <v>68727</v>
      </c>
      <c r="G10" s="18"/>
      <c r="H10" s="19">
        <v>420000000000</v>
      </c>
      <c r="I10" s="18"/>
      <c r="J10" s="19">
        <f>H10</f>
        <v>420000000000</v>
      </c>
      <c r="K10" s="18"/>
      <c r="L10" s="18">
        <v>0</v>
      </c>
      <c r="M10" s="18"/>
      <c r="N10" s="18">
        <v>0</v>
      </c>
      <c r="O10" s="18"/>
      <c r="P10" s="18">
        <v>0</v>
      </c>
      <c r="Q10" s="18"/>
      <c r="R10" s="18">
        <v>0</v>
      </c>
      <c r="S10" s="18"/>
      <c r="T10" s="19">
        <f>F10</f>
        <v>68727</v>
      </c>
      <c r="U10" s="18"/>
      <c r="V10" s="20">
        <f t="shared" ref="V10:V13" si="1">X10/T10</f>
        <v>6111135.3616482606</v>
      </c>
      <c r="X10" s="19">
        <f t="shared" si="0"/>
        <v>420000000000</v>
      </c>
      <c r="Y10" s="21">
        <f>H10</f>
        <v>420000000000</v>
      </c>
      <c r="Z10" s="19">
        <f>X10</f>
        <v>420000000000</v>
      </c>
      <c r="AA10" s="22" t="e">
        <f>#REF!/AC10</f>
        <v>#REF!</v>
      </c>
      <c r="AB10" s="22">
        <f>Z10/AC9</f>
        <v>0.16953475857904898</v>
      </c>
      <c r="AC10" s="23">
        <v>2477368083809</v>
      </c>
    </row>
    <row r="11" spans="1:29" s="15" customFormat="1" ht="18.75">
      <c r="C11" s="16" t="s">
        <v>70</v>
      </c>
      <c r="F11" s="19">
        <v>270000</v>
      </c>
      <c r="G11" s="18"/>
      <c r="H11" s="19">
        <v>219375000000</v>
      </c>
      <c r="I11" s="18"/>
      <c r="J11" s="19">
        <f t="shared" ref="J11:J13" si="2">H11</f>
        <v>219375000000</v>
      </c>
      <c r="K11" s="18"/>
      <c r="L11" s="18">
        <v>0</v>
      </c>
      <c r="M11" s="18"/>
      <c r="N11" s="18">
        <v>0</v>
      </c>
      <c r="O11" s="18"/>
      <c r="P11" s="18">
        <v>0</v>
      </c>
      <c r="Q11" s="18"/>
      <c r="R11" s="18">
        <v>0</v>
      </c>
      <c r="S11" s="18"/>
      <c r="T11" s="19">
        <v>270000</v>
      </c>
      <c r="U11" s="18"/>
      <c r="V11" s="20">
        <f t="shared" si="1"/>
        <v>812500</v>
      </c>
      <c r="X11" s="19">
        <f t="shared" si="0"/>
        <v>219375000000</v>
      </c>
      <c r="Y11" s="21">
        <f>H11</f>
        <v>219375000000</v>
      </c>
      <c r="Z11" s="19">
        <f>X11</f>
        <v>219375000000</v>
      </c>
      <c r="AA11" s="22" t="e">
        <f>#REF!/AC11</f>
        <v>#REF!</v>
      </c>
      <c r="AB11" s="24">
        <f>Z11/AC9</f>
        <v>8.8551637293521127E-2</v>
      </c>
      <c r="AC11" s="23">
        <v>2477368083809</v>
      </c>
    </row>
    <row r="12" spans="1:29" s="15" customFormat="1" ht="18.75">
      <c r="C12" s="16" t="s">
        <v>71</v>
      </c>
      <c r="F12" s="19">
        <v>1</v>
      </c>
      <c r="G12" s="18"/>
      <c r="H12" s="19">
        <v>135000000000</v>
      </c>
      <c r="I12" s="18"/>
      <c r="J12" s="19">
        <f t="shared" si="2"/>
        <v>135000000000</v>
      </c>
      <c r="K12" s="18"/>
      <c r="L12" s="18">
        <v>0</v>
      </c>
      <c r="M12" s="18"/>
      <c r="N12" s="18">
        <v>0</v>
      </c>
      <c r="O12" s="18"/>
      <c r="P12" s="18">
        <v>0</v>
      </c>
      <c r="Q12" s="18"/>
      <c r="R12" s="18">
        <v>0</v>
      </c>
      <c r="S12" s="18"/>
      <c r="T12" s="25">
        <f>F12</f>
        <v>1</v>
      </c>
      <c r="U12" s="18"/>
      <c r="V12" s="20">
        <f t="shared" si="1"/>
        <v>135000000000</v>
      </c>
      <c r="X12" s="19">
        <f t="shared" si="0"/>
        <v>135000000000</v>
      </c>
      <c r="Y12" s="21">
        <f>H12</f>
        <v>135000000000</v>
      </c>
      <c r="Z12" s="19">
        <f>X12</f>
        <v>135000000000</v>
      </c>
      <c r="AA12" s="22" t="e">
        <f>#REF!/AC12</f>
        <v>#REF!</v>
      </c>
      <c r="AB12" s="24">
        <f>Z12/AC10</f>
        <v>5.449331525755146E-2</v>
      </c>
      <c r="AC12" s="23">
        <v>2477368083809</v>
      </c>
    </row>
    <row r="13" spans="1:29" s="15" customFormat="1" ht="19.5" thickBot="1">
      <c r="C13" s="16" t="s">
        <v>72</v>
      </c>
      <c r="F13" s="26">
        <v>1000000</v>
      </c>
      <c r="G13" s="18"/>
      <c r="H13" s="26">
        <v>52000000000</v>
      </c>
      <c r="I13" s="18"/>
      <c r="J13" s="26">
        <f t="shared" si="2"/>
        <v>52000000000</v>
      </c>
      <c r="K13" s="18"/>
      <c r="L13" s="27">
        <v>0</v>
      </c>
      <c r="M13" s="18"/>
      <c r="N13" s="27">
        <v>0</v>
      </c>
      <c r="O13" s="18"/>
      <c r="P13" s="27">
        <v>0</v>
      </c>
      <c r="Q13" s="18"/>
      <c r="R13" s="27">
        <v>0</v>
      </c>
      <c r="S13" s="18"/>
      <c r="T13" s="26">
        <f>F13</f>
        <v>1000000</v>
      </c>
      <c r="U13" s="18"/>
      <c r="V13" s="28">
        <f t="shared" si="1"/>
        <v>52000</v>
      </c>
      <c r="X13" s="26">
        <f t="shared" si="0"/>
        <v>52000000000</v>
      </c>
      <c r="Y13" s="21"/>
      <c r="Z13" s="26">
        <f>X13</f>
        <v>52000000000</v>
      </c>
      <c r="AA13" s="29"/>
      <c r="AB13" s="30">
        <f>Z13/AC11</f>
        <v>2.0990017728834635E-2</v>
      </c>
      <c r="AC13" s="23">
        <v>2477368083809</v>
      </c>
    </row>
    <row r="14" spans="1:29" s="15" customFormat="1" ht="19.5" thickTop="1">
      <c r="F14" s="19">
        <f>SUM(F9:F13)</f>
        <v>15185768</v>
      </c>
      <c r="G14" s="19">
        <f t="shared" ref="G14:K14" si="3">SUM(G9:G13)</f>
        <v>0</v>
      </c>
      <c r="H14" s="19">
        <f>SUM(H9:H13)</f>
        <v>1226375000000</v>
      </c>
      <c r="I14" s="19">
        <f t="shared" si="3"/>
        <v>0</v>
      </c>
      <c r="J14" s="19">
        <f t="shared" si="3"/>
        <v>1226375000000</v>
      </c>
      <c r="K14" s="19">
        <f t="shared" si="3"/>
        <v>0</v>
      </c>
      <c r="L14" s="18">
        <v>0</v>
      </c>
      <c r="M14" s="19">
        <f>SUM(M9:M13)</f>
        <v>0</v>
      </c>
      <c r="N14" s="18">
        <v>0</v>
      </c>
      <c r="O14" s="18"/>
      <c r="P14" s="18">
        <v>0</v>
      </c>
      <c r="Q14" s="18"/>
      <c r="R14" s="18">
        <v>0</v>
      </c>
      <c r="S14" s="18"/>
      <c r="T14" s="19">
        <f>SUM(T9:T13)</f>
        <v>15185768</v>
      </c>
      <c r="U14" s="19">
        <f>G14</f>
        <v>0</v>
      </c>
      <c r="V14" s="20"/>
      <c r="X14" s="19">
        <f t="shared" si="0"/>
        <v>1226375000000</v>
      </c>
      <c r="Y14" s="19">
        <f>SUM(Y9:Y13)</f>
        <v>1174375000000</v>
      </c>
      <c r="Z14" s="19">
        <f>SUM(Z9:Z13)</f>
        <v>1226375000000</v>
      </c>
      <c r="AA14" s="24" t="e">
        <f t="shared" ref="AA14" si="4">SUM(AA9:AA13)</f>
        <v>#REF!</v>
      </c>
      <c r="AB14" s="24">
        <f>SUM(AB9:AB13)</f>
        <v>0.49503140369614573</v>
      </c>
    </row>
  </sheetData>
  <mergeCells count="13">
    <mergeCell ref="A1:AB1"/>
    <mergeCell ref="A2:AB2"/>
    <mergeCell ref="A3:AB3"/>
    <mergeCell ref="B4:AB4"/>
    <mergeCell ref="A5:B5"/>
    <mergeCell ref="C5:AB5"/>
    <mergeCell ref="A8:C8"/>
    <mergeCell ref="E8:F8"/>
    <mergeCell ref="F6:J6"/>
    <mergeCell ref="L6:R6"/>
    <mergeCell ref="T6:AB6"/>
    <mergeCell ref="L7:N7"/>
    <mergeCell ref="P7:R7"/>
  </mergeCells>
  <pageMargins left="0.39" right="0.39" top="0.39" bottom="0.39" header="0" footer="0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rightToLeft="1" view="pageBreakPreview" zoomScale="110" zoomScaleNormal="100" zoomScaleSheetLayoutView="110" workbookViewId="0">
      <selection sqref="A1:L1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9.7109375" customWidth="1"/>
    <col min="5" max="5" width="1.28515625" customWidth="1"/>
    <col min="6" max="6" width="18.42578125" customWidth="1"/>
    <col min="7" max="7" width="1.28515625" customWidth="1"/>
    <col min="8" max="8" width="19.7109375" customWidth="1"/>
    <col min="9" max="9" width="1.28515625" customWidth="1"/>
    <col min="10" max="10" width="18.425781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4.45" customHeight="1"/>
    <row r="5" spans="1:12" ht="14.45" customHeight="1">
      <c r="A5" s="1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4.45" customHeight="1">
      <c r="D6" s="2" t="s">
        <v>3</v>
      </c>
      <c r="F6" s="36" t="s">
        <v>4</v>
      </c>
      <c r="G6" s="36"/>
      <c r="H6" s="36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36" t="s">
        <v>15</v>
      </c>
      <c r="B8" s="36"/>
      <c r="D8" s="2" t="s">
        <v>16</v>
      </c>
      <c r="F8" s="2" t="s">
        <v>17</v>
      </c>
      <c r="H8" s="2" t="s">
        <v>18</v>
      </c>
      <c r="J8" s="2" t="s">
        <v>16</v>
      </c>
      <c r="L8" s="2" t="s">
        <v>14</v>
      </c>
    </row>
    <row r="9" spans="1:12" ht="33" customHeight="1">
      <c r="A9" s="57" t="s">
        <v>19</v>
      </c>
      <c r="B9" s="57"/>
      <c r="D9" s="45">
        <v>23673440197</v>
      </c>
      <c r="E9" s="46"/>
      <c r="F9" s="45">
        <v>7484904323</v>
      </c>
      <c r="G9" s="46"/>
      <c r="H9" s="45">
        <v>12350300000</v>
      </c>
      <c r="I9" s="46"/>
      <c r="J9" s="45">
        <v>18808044520</v>
      </c>
      <c r="K9" s="46"/>
      <c r="L9" s="47" t="s">
        <v>20</v>
      </c>
    </row>
    <row r="10" spans="1:12" ht="33" customHeight="1">
      <c r="A10" s="58" t="s">
        <v>21</v>
      </c>
      <c r="B10" s="58"/>
      <c r="D10" s="48">
        <v>210428481</v>
      </c>
      <c r="E10" s="46"/>
      <c r="F10" s="48">
        <v>12350862411</v>
      </c>
      <c r="G10" s="46"/>
      <c r="H10" s="48">
        <v>12348760845</v>
      </c>
      <c r="I10" s="46"/>
      <c r="J10" s="48">
        <v>212530047</v>
      </c>
      <c r="K10" s="46"/>
      <c r="L10" s="49" t="s">
        <v>22</v>
      </c>
    </row>
    <row r="11" spans="1:12" ht="33" customHeight="1">
      <c r="A11" s="58" t="s">
        <v>23</v>
      </c>
      <c r="B11" s="58"/>
      <c r="D11" s="48">
        <v>8979683942</v>
      </c>
      <c r="E11" s="46"/>
      <c r="F11" s="48">
        <v>66572199310</v>
      </c>
      <c r="G11" s="46"/>
      <c r="H11" s="48">
        <v>57942010000</v>
      </c>
      <c r="I11" s="46"/>
      <c r="J11" s="48">
        <v>17609873252</v>
      </c>
      <c r="K11" s="46"/>
      <c r="L11" s="49" t="s">
        <v>24</v>
      </c>
    </row>
    <row r="12" spans="1:12" ht="33" customHeight="1">
      <c r="A12" s="58" t="s">
        <v>25</v>
      </c>
      <c r="B12" s="58"/>
      <c r="D12" s="48">
        <v>174840000000</v>
      </c>
      <c r="E12" s="46"/>
      <c r="F12" s="48">
        <v>4490753423</v>
      </c>
      <c r="G12" s="46"/>
      <c r="H12" s="48">
        <v>4490753423</v>
      </c>
      <c r="I12" s="46"/>
      <c r="J12" s="48">
        <v>174840000000</v>
      </c>
      <c r="K12" s="46"/>
      <c r="L12" s="49" t="s">
        <v>26</v>
      </c>
    </row>
    <row r="13" spans="1:12" ht="33" customHeight="1">
      <c r="A13" s="58" t="s">
        <v>27</v>
      </c>
      <c r="B13" s="58"/>
      <c r="D13" s="48">
        <v>338300000000</v>
      </c>
      <c r="E13" s="46"/>
      <c r="F13" s="48">
        <v>8689212327</v>
      </c>
      <c r="G13" s="46"/>
      <c r="H13" s="48">
        <v>8689212327</v>
      </c>
      <c r="I13" s="46"/>
      <c r="J13" s="48">
        <v>338300000000</v>
      </c>
      <c r="K13" s="46"/>
      <c r="L13" s="49" t="s">
        <v>28</v>
      </c>
    </row>
    <row r="14" spans="1:12" ht="33" customHeight="1">
      <c r="A14" s="58" t="s">
        <v>29</v>
      </c>
      <c r="B14" s="58"/>
      <c r="D14" s="48">
        <v>131114000000</v>
      </c>
      <c r="E14" s="46"/>
      <c r="F14" s="48">
        <v>3367654108</v>
      </c>
      <c r="G14" s="46"/>
      <c r="H14" s="48">
        <v>3367654108</v>
      </c>
      <c r="I14" s="46"/>
      <c r="J14" s="48">
        <v>131114000000</v>
      </c>
      <c r="K14" s="46"/>
      <c r="L14" s="49" t="s">
        <v>30</v>
      </c>
    </row>
    <row r="15" spans="1:12" ht="33" customHeight="1">
      <c r="A15" s="58" t="s">
        <v>31</v>
      </c>
      <c r="B15" s="58"/>
      <c r="D15" s="48">
        <v>301000000000</v>
      </c>
      <c r="E15" s="46"/>
      <c r="F15" s="48">
        <v>7421917808</v>
      </c>
      <c r="G15" s="46"/>
      <c r="H15" s="48">
        <v>7421917808</v>
      </c>
      <c r="I15" s="46"/>
      <c r="J15" s="48">
        <v>301000000000</v>
      </c>
      <c r="K15" s="46"/>
      <c r="L15" s="49" t="s">
        <v>32</v>
      </c>
    </row>
    <row r="16" spans="1:12" ht="33" customHeight="1">
      <c r="A16" s="58" t="s">
        <v>33</v>
      </c>
      <c r="B16" s="58"/>
      <c r="D16" s="48">
        <v>179640000000</v>
      </c>
      <c r="E16" s="46"/>
      <c r="F16" s="48">
        <v>4429479452</v>
      </c>
      <c r="G16" s="46"/>
      <c r="H16" s="48">
        <v>4429479452</v>
      </c>
      <c r="I16" s="46"/>
      <c r="J16" s="48">
        <v>179640000000</v>
      </c>
      <c r="K16" s="46"/>
      <c r="L16" s="49" t="s">
        <v>34</v>
      </c>
    </row>
    <row r="17" spans="1:12" ht="33" customHeight="1">
      <c r="A17" s="59" t="s">
        <v>35</v>
      </c>
      <c r="B17" s="59"/>
      <c r="D17" s="50">
        <v>0</v>
      </c>
      <c r="E17" s="46"/>
      <c r="F17" s="50">
        <v>57942000000</v>
      </c>
      <c r="G17" s="46"/>
      <c r="H17" s="50">
        <v>0</v>
      </c>
      <c r="I17" s="46"/>
      <c r="J17" s="50">
        <v>57942000000</v>
      </c>
      <c r="K17" s="46"/>
      <c r="L17" s="51" t="s">
        <v>36</v>
      </c>
    </row>
    <row r="18" spans="1:12" ht="21.75" customHeight="1">
      <c r="A18" s="40" t="s">
        <v>37</v>
      </c>
      <c r="B18" s="40"/>
      <c r="D18" s="52">
        <v>1157757552620</v>
      </c>
      <c r="E18" s="46"/>
      <c r="F18" s="52">
        <v>172748983162</v>
      </c>
      <c r="G18" s="46"/>
      <c r="H18" s="52">
        <v>111040087963</v>
      </c>
      <c r="I18" s="46"/>
      <c r="J18" s="52">
        <v>1219466447819</v>
      </c>
      <c r="K18" s="46"/>
      <c r="L18" s="53"/>
    </row>
  </sheetData>
  <mergeCells count="16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8:B18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rightToLeft="1" view="pageBreakPreview" zoomScale="90" zoomScaleNormal="100" zoomScaleSheetLayoutView="90" workbookViewId="0">
      <selection activeCell="C8" sqref="C8:M19"/>
    </sheetView>
  </sheetViews>
  <sheetFormatPr defaultRowHeight="12.75"/>
  <cols>
    <col min="1" max="1" width="39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6.85546875" customWidth="1"/>
    <col min="8" max="8" width="1.28515625" customWidth="1"/>
    <col min="9" max="9" width="17.5703125" customWidth="1"/>
    <col min="10" max="10" width="1.28515625" customWidth="1"/>
    <col min="11" max="11" width="13.85546875" customWidth="1"/>
    <col min="12" max="12" width="1.28515625" customWidth="1"/>
    <col min="13" max="13" width="18.85546875" customWidth="1"/>
    <col min="14" max="14" width="0.28515625" customWidth="1"/>
  </cols>
  <sheetData>
    <row r="1" spans="1:13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75" customHeight="1">
      <c r="A2" s="38" t="s">
        <v>38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4.45" customHeight="1"/>
    <row r="5" spans="1:13" ht="14.4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4.45" customHeight="1">
      <c r="A6" s="36" t="s">
        <v>39</v>
      </c>
      <c r="C6" s="36" t="s">
        <v>53</v>
      </c>
      <c r="D6" s="36"/>
      <c r="E6" s="36"/>
      <c r="F6" s="36"/>
      <c r="G6" s="36"/>
      <c r="I6" s="36" t="s">
        <v>54</v>
      </c>
      <c r="J6" s="36"/>
      <c r="K6" s="36"/>
      <c r="L6" s="36"/>
      <c r="M6" s="36"/>
    </row>
    <row r="7" spans="1:13" ht="29.1" customHeight="1">
      <c r="A7" s="36"/>
      <c r="C7" s="13" t="s">
        <v>64</v>
      </c>
      <c r="D7" s="3"/>
      <c r="E7" s="13" t="s">
        <v>63</v>
      </c>
      <c r="F7" s="3"/>
      <c r="G7" s="13" t="s">
        <v>65</v>
      </c>
      <c r="I7" s="13" t="s">
        <v>64</v>
      </c>
      <c r="J7" s="3"/>
      <c r="K7" s="13" t="s">
        <v>63</v>
      </c>
      <c r="L7" s="3"/>
      <c r="M7" s="13" t="s">
        <v>65</v>
      </c>
    </row>
    <row r="8" spans="1:13" ht="33.75" customHeight="1">
      <c r="A8" s="60" t="s">
        <v>19</v>
      </c>
      <c r="C8" s="63">
        <v>62986515</v>
      </c>
      <c r="D8" s="64"/>
      <c r="E8" s="63">
        <v>0</v>
      </c>
      <c r="F8" s="64"/>
      <c r="G8" s="63">
        <v>62986515</v>
      </c>
      <c r="H8" s="64"/>
      <c r="I8" s="63">
        <v>352481957</v>
      </c>
      <c r="J8" s="64"/>
      <c r="K8" s="63">
        <v>0</v>
      </c>
      <c r="L8" s="64"/>
      <c r="M8" s="63">
        <v>352481957</v>
      </c>
    </row>
    <row r="9" spans="1:13" ht="33.75" customHeight="1">
      <c r="A9" s="61" t="s">
        <v>57</v>
      </c>
      <c r="C9" s="65">
        <v>0</v>
      </c>
      <c r="D9" s="64"/>
      <c r="E9" s="65">
        <v>0</v>
      </c>
      <c r="F9" s="64"/>
      <c r="G9" s="65">
        <v>0</v>
      </c>
      <c r="H9" s="64"/>
      <c r="I9" s="65">
        <v>13676712333</v>
      </c>
      <c r="J9" s="64"/>
      <c r="K9" s="65">
        <v>26973484</v>
      </c>
      <c r="L9" s="64"/>
      <c r="M9" s="65">
        <v>13649738849</v>
      </c>
    </row>
    <row r="10" spans="1:13" ht="33.75" customHeight="1">
      <c r="A10" s="61" t="s">
        <v>21</v>
      </c>
      <c r="C10" s="65">
        <v>862411</v>
      </c>
      <c r="D10" s="64"/>
      <c r="E10" s="65">
        <v>0</v>
      </c>
      <c r="F10" s="64"/>
      <c r="G10" s="65">
        <v>862411</v>
      </c>
      <c r="H10" s="64"/>
      <c r="I10" s="65">
        <v>10743394</v>
      </c>
      <c r="J10" s="64"/>
      <c r="K10" s="65">
        <v>0</v>
      </c>
      <c r="L10" s="64"/>
      <c r="M10" s="65">
        <v>10743394</v>
      </c>
    </row>
    <row r="11" spans="1:13" ht="33.75" customHeight="1">
      <c r="A11" s="61" t="s">
        <v>58</v>
      </c>
      <c r="C11" s="65">
        <v>0</v>
      </c>
      <c r="D11" s="64"/>
      <c r="E11" s="65">
        <v>0</v>
      </c>
      <c r="F11" s="64"/>
      <c r="G11" s="65">
        <v>0</v>
      </c>
      <c r="H11" s="64"/>
      <c r="I11" s="65">
        <v>7384712333</v>
      </c>
      <c r="J11" s="64"/>
      <c r="K11" s="65">
        <v>6518976</v>
      </c>
      <c r="L11" s="64"/>
      <c r="M11" s="65">
        <v>7378193357</v>
      </c>
    </row>
    <row r="12" spans="1:13" ht="33.75" customHeight="1">
      <c r="A12" s="61" t="s">
        <v>59</v>
      </c>
      <c r="C12" s="65">
        <v>0</v>
      </c>
      <c r="D12" s="64"/>
      <c r="E12" s="65">
        <v>0</v>
      </c>
      <c r="F12" s="64"/>
      <c r="G12" s="65">
        <v>0</v>
      </c>
      <c r="H12" s="64"/>
      <c r="I12" s="65">
        <v>525698654</v>
      </c>
      <c r="J12" s="64"/>
      <c r="K12" s="65">
        <v>0</v>
      </c>
      <c r="L12" s="64"/>
      <c r="M12" s="65">
        <v>525698654</v>
      </c>
    </row>
    <row r="13" spans="1:13" ht="33.75" customHeight="1">
      <c r="A13" s="61" t="s">
        <v>60</v>
      </c>
      <c r="C13" s="65">
        <v>0</v>
      </c>
      <c r="D13" s="64"/>
      <c r="E13" s="65">
        <v>0</v>
      </c>
      <c r="F13" s="64"/>
      <c r="G13" s="65">
        <v>0</v>
      </c>
      <c r="H13" s="64"/>
      <c r="I13" s="65">
        <v>47887671237</v>
      </c>
      <c r="J13" s="64"/>
      <c r="K13" s="65">
        <v>0</v>
      </c>
      <c r="L13" s="64"/>
      <c r="M13" s="65">
        <v>47887671237</v>
      </c>
    </row>
    <row r="14" spans="1:13" ht="33.75" customHeight="1">
      <c r="A14" s="61" t="s">
        <v>25</v>
      </c>
      <c r="C14" s="65">
        <v>4490753423</v>
      </c>
      <c r="D14" s="64"/>
      <c r="E14" s="65">
        <v>0</v>
      </c>
      <c r="F14" s="64"/>
      <c r="G14" s="65">
        <v>4490753423</v>
      </c>
      <c r="H14" s="64"/>
      <c r="I14" s="65">
        <v>10624026487</v>
      </c>
      <c r="J14" s="64"/>
      <c r="K14" s="65">
        <v>26295408</v>
      </c>
      <c r="L14" s="64"/>
      <c r="M14" s="65">
        <v>10597731079</v>
      </c>
    </row>
    <row r="15" spans="1:13" ht="33.75" customHeight="1">
      <c r="A15" s="61" t="s">
        <v>27</v>
      </c>
      <c r="C15" s="65">
        <v>8689212327</v>
      </c>
      <c r="D15" s="64"/>
      <c r="E15" s="65">
        <v>0</v>
      </c>
      <c r="F15" s="64"/>
      <c r="G15" s="65">
        <v>8689212327</v>
      </c>
      <c r="H15" s="64"/>
      <c r="I15" s="65">
        <v>19112310280</v>
      </c>
      <c r="J15" s="64"/>
      <c r="K15" s="65">
        <v>31365165</v>
      </c>
      <c r="L15" s="64"/>
      <c r="M15" s="65">
        <v>19080945115</v>
      </c>
    </row>
    <row r="16" spans="1:13" ht="33.75" customHeight="1">
      <c r="A16" s="61" t="s">
        <v>29</v>
      </c>
      <c r="C16" s="65">
        <v>3479602536</v>
      </c>
      <c r="D16" s="64"/>
      <c r="E16" s="65">
        <v>190843</v>
      </c>
      <c r="F16" s="64"/>
      <c r="G16" s="65">
        <v>3479411693</v>
      </c>
      <c r="H16" s="64"/>
      <c r="I16" s="65">
        <v>6614158520</v>
      </c>
      <c r="J16" s="64"/>
      <c r="K16" s="65">
        <v>5534443</v>
      </c>
      <c r="L16" s="64"/>
      <c r="M16" s="65">
        <v>6608624077</v>
      </c>
    </row>
    <row r="17" spans="1:13" ht="33.75" customHeight="1">
      <c r="A17" s="61" t="s">
        <v>31</v>
      </c>
      <c r="C17" s="65">
        <v>7421917808</v>
      </c>
      <c r="D17" s="64"/>
      <c r="E17" s="65">
        <v>0</v>
      </c>
      <c r="F17" s="64"/>
      <c r="G17" s="65">
        <v>7421917808</v>
      </c>
      <c r="H17" s="64"/>
      <c r="I17" s="65">
        <v>9395688296</v>
      </c>
      <c r="J17" s="64"/>
      <c r="K17" s="65">
        <v>34962118</v>
      </c>
      <c r="L17" s="64"/>
      <c r="M17" s="65">
        <v>9360726178</v>
      </c>
    </row>
    <row r="18" spans="1:13" ht="33.75" customHeight="1">
      <c r="A18" s="61" t="s">
        <v>33</v>
      </c>
      <c r="C18" s="65">
        <v>4576725353</v>
      </c>
      <c r="D18" s="64"/>
      <c r="E18" s="65">
        <v>2840757</v>
      </c>
      <c r="F18" s="64"/>
      <c r="G18" s="65">
        <v>4573884596</v>
      </c>
      <c r="H18" s="64"/>
      <c r="I18" s="65">
        <v>5460200759</v>
      </c>
      <c r="J18" s="64"/>
      <c r="K18" s="65">
        <v>19885299</v>
      </c>
      <c r="L18" s="64"/>
      <c r="M18" s="65">
        <v>5440315460</v>
      </c>
    </row>
    <row r="19" spans="1:13" ht="33.75" customHeight="1">
      <c r="A19" s="62" t="s">
        <v>35</v>
      </c>
      <c r="C19" s="66">
        <v>1139842608</v>
      </c>
      <c r="D19" s="64"/>
      <c r="E19" s="66">
        <v>5578349</v>
      </c>
      <c r="F19" s="64"/>
      <c r="G19" s="66">
        <v>1134264259</v>
      </c>
      <c r="H19" s="64"/>
      <c r="I19" s="66">
        <v>1139842608</v>
      </c>
      <c r="J19" s="64"/>
      <c r="K19" s="66">
        <v>5578349</v>
      </c>
      <c r="L19" s="64"/>
      <c r="M19" s="66">
        <v>1134264259</v>
      </c>
    </row>
    <row r="20" spans="1:13" ht="21.75" customHeight="1">
      <c r="A20" s="11" t="s">
        <v>37</v>
      </c>
      <c r="C20" s="52">
        <v>29861902981</v>
      </c>
      <c r="D20" s="46"/>
      <c r="E20" s="52">
        <v>8609949</v>
      </c>
      <c r="F20" s="46"/>
      <c r="G20" s="52">
        <v>29853293032</v>
      </c>
      <c r="H20" s="46"/>
      <c r="I20" s="52">
        <v>122184246858</v>
      </c>
      <c r="J20" s="46"/>
      <c r="K20" s="52">
        <v>157113242</v>
      </c>
      <c r="L20" s="46"/>
      <c r="M20" s="52">
        <v>122027133616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rightToLeft="1" view="pageBreakPreview" zoomScale="80" zoomScaleNormal="100" zoomScaleSheetLayoutView="80" workbookViewId="0">
      <selection sqref="A1:H1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>
      <c r="A1" s="38" t="s">
        <v>0</v>
      </c>
      <c r="B1" s="38"/>
      <c r="C1" s="38"/>
      <c r="D1" s="38"/>
      <c r="E1" s="38"/>
      <c r="F1" s="38"/>
      <c r="G1" s="38"/>
      <c r="H1" s="38"/>
    </row>
    <row r="2" spans="1:8" ht="21.75" customHeight="1">
      <c r="A2" s="38" t="s">
        <v>38</v>
      </c>
      <c r="B2" s="38"/>
      <c r="C2" s="38"/>
      <c r="D2" s="38"/>
      <c r="E2" s="38"/>
      <c r="F2" s="38"/>
      <c r="G2" s="38"/>
      <c r="H2" s="38"/>
    </row>
    <row r="3" spans="1:8" ht="21.75" customHeight="1">
      <c r="A3" s="38" t="s">
        <v>2</v>
      </c>
      <c r="B3" s="38"/>
      <c r="C3" s="38"/>
      <c r="D3" s="38"/>
      <c r="E3" s="38"/>
      <c r="F3" s="38"/>
      <c r="G3" s="38"/>
      <c r="H3" s="38"/>
    </row>
    <row r="4" spans="1:8" ht="14.45" customHeight="1"/>
    <row r="5" spans="1:8" ht="14.45" customHeight="1">
      <c r="A5" s="1"/>
      <c r="B5" s="39"/>
      <c r="C5" s="39"/>
      <c r="D5" s="39"/>
      <c r="E5" s="39"/>
      <c r="F5" s="39"/>
      <c r="G5" s="39"/>
      <c r="H5" s="39"/>
    </row>
    <row r="6" spans="1:8" ht="14.45" customHeight="1">
      <c r="D6" s="36" t="s">
        <v>53</v>
      </c>
      <c r="E6" s="36"/>
      <c r="G6" s="36" t="s">
        <v>54</v>
      </c>
      <c r="H6" s="36"/>
    </row>
    <row r="7" spans="1:8" ht="36.4" customHeight="1">
      <c r="A7" s="36" t="s">
        <v>55</v>
      </c>
      <c r="B7" s="36"/>
      <c r="D7" s="13" t="s">
        <v>56</v>
      </c>
      <c r="E7" s="3"/>
      <c r="G7" s="13" t="s">
        <v>56</v>
      </c>
      <c r="H7" s="3"/>
    </row>
    <row r="8" spans="1:8" s="67" customFormat="1" ht="37.5" customHeight="1">
      <c r="A8" s="54" t="s">
        <v>19</v>
      </c>
      <c r="B8" s="54"/>
      <c r="D8" s="68">
        <v>62986515</v>
      </c>
      <c r="E8" s="69"/>
      <c r="F8" s="69"/>
      <c r="G8" s="68">
        <v>352481957</v>
      </c>
    </row>
    <row r="9" spans="1:8" s="67" customFormat="1" ht="37.5" customHeight="1">
      <c r="A9" s="55" t="s">
        <v>57</v>
      </c>
      <c r="B9" s="55"/>
      <c r="D9" s="70">
        <v>0</v>
      </c>
      <c r="E9" s="69"/>
      <c r="F9" s="69"/>
      <c r="G9" s="70">
        <v>13676712333</v>
      </c>
    </row>
    <row r="10" spans="1:8" s="67" customFormat="1" ht="37.5" customHeight="1">
      <c r="A10" s="55" t="s">
        <v>21</v>
      </c>
      <c r="B10" s="55"/>
      <c r="D10" s="70">
        <v>862411</v>
      </c>
      <c r="E10" s="69"/>
      <c r="F10" s="69"/>
      <c r="G10" s="70">
        <v>10743394</v>
      </c>
    </row>
    <row r="11" spans="1:8" s="67" customFormat="1" ht="37.5" customHeight="1">
      <c r="A11" s="55" t="s">
        <v>58</v>
      </c>
      <c r="B11" s="55"/>
      <c r="D11" s="70">
        <v>0</v>
      </c>
      <c r="E11" s="69"/>
      <c r="F11" s="69"/>
      <c r="G11" s="70">
        <v>7384712333</v>
      </c>
    </row>
    <row r="12" spans="1:8" s="67" customFormat="1" ht="37.5" customHeight="1">
      <c r="A12" s="55" t="s">
        <v>59</v>
      </c>
      <c r="B12" s="55"/>
      <c r="D12" s="70">
        <v>0</v>
      </c>
      <c r="E12" s="69"/>
      <c r="F12" s="69"/>
      <c r="G12" s="70">
        <v>525698654</v>
      </c>
    </row>
    <row r="13" spans="1:8" s="67" customFormat="1" ht="37.5" customHeight="1">
      <c r="A13" s="55" t="s">
        <v>60</v>
      </c>
      <c r="B13" s="55"/>
      <c r="D13" s="70">
        <v>0</v>
      </c>
      <c r="E13" s="69"/>
      <c r="F13" s="69"/>
      <c r="G13" s="70">
        <v>47887671237</v>
      </c>
    </row>
    <row r="14" spans="1:8" s="67" customFormat="1" ht="37.5" customHeight="1">
      <c r="A14" s="55" t="s">
        <v>25</v>
      </c>
      <c r="B14" s="55"/>
      <c r="D14" s="70">
        <v>4490753423</v>
      </c>
      <c r="E14" s="69"/>
      <c r="F14" s="69"/>
      <c r="G14" s="70">
        <v>10624026487</v>
      </c>
    </row>
    <row r="15" spans="1:8" s="67" customFormat="1" ht="37.5" customHeight="1">
      <c r="A15" s="55" t="s">
        <v>27</v>
      </c>
      <c r="B15" s="55"/>
      <c r="D15" s="70">
        <v>8689212327</v>
      </c>
      <c r="E15" s="69"/>
      <c r="F15" s="69"/>
      <c r="G15" s="70">
        <v>19112310280</v>
      </c>
    </row>
    <row r="16" spans="1:8" s="67" customFormat="1" ht="37.5" customHeight="1">
      <c r="A16" s="55" t="s">
        <v>29</v>
      </c>
      <c r="B16" s="55"/>
      <c r="D16" s="70">
        <v>3479602536</v>
      </c>
      <c r="E16" s="69"/>
      <c r="F16" s="69"/>
      <c r="G16" s="70">
        <v>6614158520</v>
      </c>
    </row>
    <row r="17" spans="1:7" s="67" customFormat="1" ht="37.5" customHeight="1">
      <c r="A17" s="55" t="s">
        <v>31</v>
      </c>
      <c r="B17" s="55"/>
      <c r="D17" s="70">
        <v>7421917808</v>
      </c>
      <c r="E17" s="69"/>
      <c r="F17" s="69"/>
      <c r="G17" s="70">
        <v>9395688296</v>
      </c>
    </row>
    <row r="18" spans="1:7" s="67" customFormat="1" ht="37.5" customHeight="1">
      <c r="A18" s="55" t="s">
        <v>33</v>
      </c>
      <c r="B18" s="55"/>
      <c r="D18" s="70">
        <v>4576725353</v>
      </c>
      <c r="E18" s="69"/>
      <c r="F18" s="69"/>
      <c r="G18" s="70">
        <v>5460200759</v>
      </c>
    </row>
    <row r="19" spans="1:7" s="67" customFormat="1" ht="37.5" customHeight="1">
      <c r="A19" s="56" t="s">
        <v>35</v>
      </c>
      <c r="B19" s="56"/>
      <c r="D19" s="71">
        <v>1139842608</v>
      </c>
      <c r="E19" s="69"/>
      <c r="F19" s="69"/>
      <c r="G19" s="71">
        <v>1139842608</v>
      </c>
    </row>
    <row r="20" spans="1:7" ht="21.75" customHeight="1">
      <c r="A20" s="40" t="s">
        <v>37</v>
      </c>
      <c r="B20" s="40"/>
      <c r="D20" s="72">
        <v>29861902981</v>
      </c>
      <c r="E20" s="64"/>
      <c r="F20" s="64"/>
      <c r="G20" s="72">
        <v>122184246858</v>
      </c>
    </row>
  </sheetData>
  <mergeCells count="20">
    <mergeCell ref="A1:H1"/>
    <mergeCell ref="A2:H2"/>
    <mergeCell ref="A3:H3"/>
    <mergeCell ref="B5:H5"/>
    <mergeCell ref="D6:E6"/>
    <mergeCell ref="G6:H6"/>
    <mergeCell ref="A7:B7"/>
    <mergeCell ref="A8:B8"/>
    <mergeCell ref="A9:B9"/>
    <mergeCell ref="A10:B10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1"/>
  <sheetViews>
    <sheetView rightToLeft="1" view="pageBreakPreview" zoomScale="120" zoomScaleNormal="100" zoomScaleSheetLayoutView="120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38" t="s">
        <v>0</v>
      </c>
      <c r="B1" s="38"/>
      <c r="C1" s="38"/>
      <c r="D1" s="38"/>
      <c r="E1" s="38"/>
      <c r="F1" s="38"/>
    </row>
    <row r="2" spans="1:6" ht="21.75" customHeight="1">
      <c r="A2" s="38" t="s">
        <v>38</v>
      </c>
      <c r="B2" s="38"/>
      <c r="C2" s="38"/>
      <c r="D2" s="38"/>
      <c r="E2" s="38"/>
      <c r="F2" s="38"/>
    </row>
    <row r="3" spans="1:6" ht="21.75" customHeight="1">
      <c r="A3" s="38" t="s">
        <v>2</v>
      </c>
      <c r="B3" s="38"/>
      <c r="C3" s="38"/>
      <c r="D3" s="38"/>
      <c r="E3" s="38"/>
      <c r="F3" s="38"/>
    </row>
    <row r="4" spans="1:6" ht="14.45" customHeight="1"/>
    <row r="5" spans="1:6" ht="29.1" customHeight="1">
      <c r="A5" s="1"/>
      <c r="B5" s="39"/>
      <c r="C5" s="39"/>
      <c r="D5" s="39"/>
      <c r="E5" s="39"/>
      <c r="F5" s="39"/>
    </row>
    <row r="6" spans="1:6" ht="14.45" customHeight="1">
      <c r="D6" s="2" t="s">
        <v>53</v>
      </c>
      <c r="F6" s="2" t="s">
        <v>5</v>
      </c>
    </row>
    <row r="7" spans="1:6" ht="14.45" customHeight="1">
      <c r="A7" s="36" t="s">
        <v>51</v>
      </c>
      <c r="B7" s="36"/>
      <c r="D7" s="4" t="s">
        <v>16</v>
      </c>
      <c r="F7" s="4" t="s">
        <v>16</v>
      </c>
    </row>
    <row r="8" spans="1:6" ht="21.75" customHeight="1">
      <c r="A8" s="43" t="s">
        <v>51</v>
      </c>
      <c r="B8" s="43"/>
      <c r="D8" s="6">
        <v>0</v>
      </c>
      <c r="F8" s="63">
        <v>18409124100</v>
      </c>
    </row>
    <row r="9" spans="1:6" ht="21.75" customHeight="1">
      <c r="A9" s="41" t="s">
        <v>61</v>
      </c>
      <c r="B9" s="41"/>
      <c r="D9" s="8">
        <v>0</v>
      </c>
      <c r="F9" s="65">
        <v>60658696</v>
      </c>
    </row>
    <row r="10" spans="1:6" ht="21.75" customHeight="1">
      <c r="A10" s="42" t="s">
        <v>62</v>
      </c>
      <c r="B10" s="42"/>
      <c r="D10" s="10">
        <v>0</v>
      </c>
      <c r="F10" s="66">
        <v>0</v>
      </c>
    </row>
    <row r="11" spans="1:6" ht="21.75" customHeight="1">
      <c r="A11" s="40" t="s">
        <v>37</v>
      </c>
      <c r="B11" s="40"/>
      <c r="D11" s="12">
        <v>0</v>
      </c>
      <c r="F11" s="72">
        <v>18469782796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4"/>
  <sheetViews>
    <sheetView rightToLeft="1" view="pageBreakPreview" zoomScaleNormal="100" zoomScaleSheetLayoutView="100" workbookViewId="0">
      <selection sqref="A1:J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22.5703125" hidden="1" customWidth="1"/>
  </cols>
  <sheetData>
    <row r="1" spans="1:13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ht="21.75" customHeight="1">
      <c r="A2" s="38" t="s">
        <v>38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3" ht="14.45" customHeight="1"/>
    <row r="5" spans="1:13" ht="29.1" customHeight="1">
      <c r="A5" s="1"/>
      <c r="B5" s="39"/>
      <c r="C5" s="39"/>
      <c r="D5" s="39"/>
      <c r="E5" s="39"/>
      <c r="F5" s="39"/>
      <c r="G5" s="39"/>
      <c r="H5" s="39"/>
      <c r="I5" s="39"/>
      <c r="J5" s="39"/>
    </row>
    <row r="6" spans="1:13" ht="14.45" customHeight="1"/>
    <row r="7" spans="1:13" ht="14.45" customHeight="1">
      <c r="A7" s="36" t="s">
        <v>39</v>
      </c>
      <c r="B7" s="36"/>
      <c r="D7" s="2" t="s">
        <v>40</v>
      </c>
      <c r="F7" s="2" t="s">
        <v>16</v>
      </c>
      <c r="H7" s="2" t="s">
        <v>41</v>
      </c>
      <c r="J7" s="2" t="s">
        <v>42</v>
      </c>
    </row>
    <row r="8" spans="1:13" ht="21.75" customHeight="1">
      <c r="A8" s="43" t="s">
        <v>43</v>
      </c>
      <c r="B8" s="43"/>
      <c r="D8" s="5" t="s">
        <v>44</v>
      </c>
      <c r="F8" s="6">
        <v>0</v>
      </c>
      <c r="H8" s="31">
        <v>0</v>
      </c>
      <c r="J8" s="31">
        <v>0</v>
      </c>
    </row>
    <row r="9" spans="1:13" ht="21.75" customHeight="1">
      <c r="A9" s="41" t="s">
        <v>45</v>
      </c>
      <c r="B9" s="41"/>
      <c r="D9" s="7" t="s">
        <v>46</v>
      </c>
      <c r="F9" s="8">
        <v>0</v>
      </c>
      <c r="H9" s="32">
        <v>0</v>
      </c>
      <c r="J9" s="32">
        <v>0</v>
      </c>
    </row>
    <row r="10" spans="1:13" ht="21.75" customHeight="1">
      <c r="A10" s="41" t="s">
        <v>47</v>
      </c>
      <c r="B10" s="41"/>
      <c r="D10" s="7" t="s">
        <v>48</v>
      </c>
      <c r="F10" s="8">
        <v>0</v>
      </c>
      <c r="H10" s="32">
        <v>0</v>
      </c>
      <c r="J10" s="32">
        <v>0</v>
      </c>
    </row>
    <row r="11" spans="1:13" ht="21.75" customHeight="1">
      <c r="A11" s="41" t="s">
        <v>49</v>
      </c>
      <c r="B11" s="41"/>
      <c r="D11" s="7" t="s">
        <v>50</v>
      </c>
      <c r="F11" s="8">
        <v>29861902981</v>
      </c>
      <c r="H11" s="32">
        <v>1</v>
      </c>
      <c r="J11" s="32">
        <f>F11/M11</f>
        <v>1.2053882172844805E-2</v>
      </c>
      <c r="M11" s="23">
        <v>2477368083809</v>
      </c>
    </row>
    <row r="12" spans="1:13" ht="21.75" customHeight="1">
      <c r="A12" s="42" t="s">
        <v>51</v>
      </c>
      <c r="B12" s="42"/>
      <c r="D12" s="9" t="s">
        <v>52</v>
      </c>
      <c r="F12" s="10">
        <v>0</v>
      </c>
      <c r="H12" s="32">
        <v>0</v>
      </c>
      <c r="J12" s="32">
        <v>0</v>
      </c>
    </row>
    <row r="13" spans="1:13" ht="21.75" customHeight="1" thickBot="1">
      <c r="A13" s="40" t="s">
        <v>37</v>
      </c>
      <c r="B13" s="40"/>
      <c r="D13" s="12"/>
      <c r="F13" s="12">
        <f>F11</f>
        <v>29861902981</v>
      </c>
      <c r="H13" s="33">
        <v>1</v>
      </c>
      <c r="J13" s="33">
        <f>J11</f>
        <v>1.2053882172844805E-2</v>
      </c>
    </row>
    <row r="14" spans="1:13" ht="13.5" thickTop="1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سود سپرده بانکی</vt:lpstr>
      <vt:lpstr>درآمد سپرده بانکی</vt:lpstr>
      <vt:lpstr>سایر درآمدها</vt:lpstr>
      <vt:lpstr>درآمد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amin roohi</cp:lastModifiedBy>
  <dcterms:created xsi:type="dcterms:W3CDTF">2024-11-26T09:41:17Z</dcterms:created>
  <dcterms:modified xsi:type="dcterms:W3CDTF">2024-11-27T06:32:58Z</dcterms:modified>
</cp:coreProperties>
</file>