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 activeTab="1"/>
  </bookViews>
  <sheets>
    <sheet name="جلد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</sheets>
  <definedNames>
    <definedName name="_xlnm.Print_Area" localSheetId="0">جلد!$A$1:$I$12</definedName>
    <definedName name="_xlnm.Print_Area" localSheetId="3">درآمد!$A$1:$J$13</definedName>
    <definedName name="_xlnm.Print_Area" localSheetId="5">'درآمد سپرده بانکی'!$A$1:$I$23</definedName>
    <definedName name="_xlnm.Print_Area" localSheetId="4">'درآمد سرمایه گذاری در سهام'!$A$1:$X$10</definedName>
    <definedName name="_xlnm.Print_Area" localSheetId="6">'سایر درآمدها'!$A$1:$G$11</definedName>
    <definedName name="_xlnm.Print_Area" localSheetId="2">سپرده!$A$1:$M$24</definedName>
    <definedName name="_xlnm.Print_Area" localSheetId="7">'سود سپرده بانکی'!$A$1:$N$23</definedName>
    <definedName name="_xlnm.Print_Area" localSheetId="1">سهام!$A$1:$AC$14</definedName>
  </definedNames>
  <calcPr calcId="162913"/>
</workbook>
</file>

<file path=xl/calcChain.xml><?xml version="1.0" encoding="utf-8"?>
<calcChain xmlns="http://schemas.openxmlformats.org/spreadsheetml/2006/main">
  <c r="G14" i="2" l="1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F14" i="2"/>
  <c r="AA13" i="2"/>
  <c r="Y13" i="2"/>
  <c r="X13" i="2"/>
  <c r="Z13" i="2" s="1"/>
  <c r="AB13" i="2" s="1"/>
  <c r="V13" i="2"/>
  <c r="T13" i="2"/>
  <c r="J13" i="2"/>
  <c r="Z12" i="2"/>
  <c r="AB12" i="2" s="1"/>
  <c r="X12" i="2"/>
  <c r="T12" i="2"/>
  <c r="V12" i="2" s="1"/>
  <c r="J12" i="2"/>
  <c r="AA11" i="2"/>
  <c r="Z11" i="2"/>
  <c r="AB11" i="2" s="1"/>
  <c r="Y11" i="2"/>
  <c r="X11" i="2"/>
  <c r="T11" i="2"/>
  <c r="V11" i="2" s="1"/>
  <c r="J11" i="2"/>
  <c r="AA10" i="2"/>
  <c r="AA14" i="2" s="1"/>
  <c r="Z10" i="2"/>
  <c r="AB10" i="2" s="1"/>
  <c r="Y10" i="2"/>
  <c r="X10" i="2"/>
  <c r="T10" i="2"/>
  <c r="V10" i="2" s="1"/>
  <c r="J10" i="2"/>
  <c r="AB14" i="2" l="1"/>
</calcChain>
</file>

<file path=xl/sharedStrings.xml><?xml version="1.0" encoding="utf-8"?>
<sst xmlns="http://schemas.openxmlformats.org/spreadsheetml/2006/main" count="169" uniqueCount="73">
  <si>
    <t>صندوق سرمایه ‏گذاری خصوصی اکسیر زیست پارسیان</t>
  </si>
  <si>
    <t>صورت وضعیت پرتفوی</t>
  </si>
  <si>
    <t>برای ماه منتهی به 1404/10/30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</si>
  <si>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</si>
  <si>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</si>
  <si>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</si>
  <si>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</si>
  <si>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</si>
  <si>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</si>
  <si>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</si>
  <si>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</si>
  <si>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</si>
  <si>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</si>
  <si>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</si>
  <si>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</si>
  <si>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</si>
  <si>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جمع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</si>
  <si>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</si>
  <si>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</si>
  <si>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</si>
  <si>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</si>
  <si>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</si>
  <si>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0.25%</t>
  </si>
  <si>
    <t>سپرده کوتاه مدت بانک خاورمیانه سعادت آباد</t>
  </si>
  <si>
    <t>0.15%</t>
  </si>
  <si>
    <t>سپرده کوتاه مدت بانک گردشگری توحید</t>
  </si>
  <si>
    <t>1.34%</t>
  </si>
  <si>
    <t>سپرده بلند مدت بانک گردشگری توحید</t>
  </si>
  <si>
    <t>5.21%</t>
  </si>
  <si>
    <t>10.09%</t>
  </si>
  <si>
    <t>1.87%</t>
  </si>
  <si>
    <t>سپرده بلند مدت بانک پاسارگاد الوند</t>
  </si>
  <si>
    <t>4.95%</t>
  </si>
  <si>
    <t>5.36%</t>
  </si>
  <si>
    <t>5.53%</t>
  </si>
  <si>
    <t>2.99%</t>
  </si>
  <si>
    <t>سپرده کوتاه مدت بانک سینا گیشا</t>
  </si>
  <si>
    <t>0.00%</t>
  </si>
  <si>
    <t>سپرده کوتاه مدت بانک دی الغدیر</t>
  </si>
  <si>
    <t>0.56%</t>
  </si>
  <si>
    <t>سپرده بلند مدت بانک دی الغدیر</t>
  </si>
  <si>
    <t>6.42%</t>
  </si>
  <si>
    <t>2.21%</t>
  </si>
  <si>
    <t>2.57%</t>
  </si>
  <si>
    <t>صورت وضعیت درآمدها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</si>
  <si>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</si>
  <si>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</si>
  <si>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</si>
  <si>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</si>
  <si>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</si>
  <si>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</si>
  <si>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</si>
  <si>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</si>
  <si>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</si>
  <si>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</si>
  <si>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</si>
  <si>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</si>
  <si>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</si>
  <si>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</si>
  <si>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</si>
  <si>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</si>
  <si>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سپرده بلند مدت بانک سینا گیشا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</si>
  <si>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</si>
  <si>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</si>
  <si>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</si>
  <si>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</si>
  <si>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</si>
  <si>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</si>
  <si>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دی ماه 1404</t>
  </si>
  <si>
    <t>شرکت نیواد فارمد سلامت</t>
  </si>
  <si>
    <t>شرکت طبیب درمان پژوهش قلب</t>
  </si>
  <si>
    <t>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</si>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</sst>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6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10" fillId="2" borderId="0" xfId="2" applyFont="1" applyFill="1"/>
    <xf numFmtId="0" fontId="4" fillId="2" borderId="0" xfId="0" applyFont="1" applyFill="1" applyAlignment="1">
      <alignment horizontal="left"/>
    </xf>
    <xf numFmtId="164" fontId="10" fillId="2" borderId="0" xfId="2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0" fontId="4" fillId="0" borderId="2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11" fillId="0" borderId="0" xfId="0" applyNumberFormat="1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9525</xdr:colOff>
      <xdr:row>3</xdr:row>
      <xdr:rowOff>1905000</xdr:rowOff>
    </xdr:from>
    <xdr:ext cx="2895600" cy="26003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84975" y="647700"/>
          <a:ext cx="2895600" cy="2600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7" zoomScaleNormal="100" zoomScaleSheetLayoutView="100" workbookViewId="0">
      <selection activeCell="L6" sqref="L6"/>
    </sheetView>
  </sheetViews>
  <sheetFormatPr defaultColWidth="8.85546875" defaultRowHeight="15"/>
  <cols>
    <col min="1" max="1" width="8.85546875" style="31" customWidth="1"/>
    <col min="2" max="6" width="8.85546875" style="31"/>
    <col min="7" max="7" width="8.85546875" style="31" customWidth="1"/>
    <col min="8" max="16384" width="8.85546875" style="31"/>
  </cols>
  <sheetData>
    <row r="4" spans="1:9" ht="159" customHeight="1">
      <c r="A4" s="35" t="s">
        <v>67</v>
      </c>
      <c r="B4" s="35"/>
      <c r="C4" s="35"/>
      <c r="D4" s="35"/>
      <c r="E4" s="35"/>
      <c r="F4" s="35"/>
      <c r="G4" s="35"/>
      <c r="H4" s="35"/>
      <c r="I4" s="35"/>
    </row>
    <row r="5" spans="1:9" ht="58.5" customHeight="1">
      <c r="A5" s="34"/>
      <c r="B5" s="34"/>
      <c r="C5" s="34"/>
      <c r="D5" s="34"/>
      <c r="E5" s="34"/>
      <c r="F5" s="34"/>
      <c r="G5" s="34"/>
      <c r="H5" s="33"/>
    </row>
    <row r="6" spans="1:9" ht="91.5" customHeight="1">
      <c r="A6" s="34"/>
      <c r="B6" s="34"/>
      <c r="C6" s="34"/>
      <c r="D6" s="34"/>
      <c r="E6" s="34"/>
      <c r="F6" s="34"/>
      <c r="G6" s="34"/>
      <c r="H6" s="33"/>
    </row>
    <row r="7" spans="1:9" ht="33.75">
      <c r="A7" s="34"/>
      <c r="B7" s="34"/>
      <c r="C7" s="34"/>
      <c r="D7" s="34"/>
      <c r="E7" s="34"/>
      <c r="F7" s="34"/>
      <c r="G7" s="34"/>
      <c r="H7" s="33"/>
    </row>
    <row r="8" spans="1:9" ht="108" customHeight="1">
      <c r="A8" s="34"/>
      <c r="B8" s="34"/>
      <c r="C8" s="34"/>
      <c r="D8" s="34"/>
      <c r="E8" s="34"/>
      <c r="F8" s="34"/>
      <c r="G8" s="34"/>
      <c r="H8" s="33"/>
    </row>
    <row r="10" spans="1:9" ht="30" customHeight="1">
      <c r="A10" s="32" t="s">
        <v>68</v>
      </c>
      <c r="B10" s="32"/>
      <c r="C10" s="32"/>
      <c r="D10" s="32"/>
      <c r="E10" s="32"/>
      <c r="F10" s="32"/>
      <c r="G10" s="32"/>
      <c r="H10" s="32"/>
      <c r="I10" s="32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tabSelected="1" view="pageBreakPreview" zoomScale="60" zoomScaleNormal="100" workbookViewId="0">
      <selection activeCell="F50" sqref="F5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5" customWidth="1"/>
    <col min="7" max="7" width="1.28515625" customWidth="1"/>
    <col min="8" max="8" width="19.5703125" customWidth="1"/>
    <col min="9" max="9" width="1.28515625" customWidth="1"/>
    <col min="10" max="10" width="19.8554687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.28515625" customWidth="1"/>
    <col min="25" max="25" width="1.28515625" customWidth="1"/>
    <col min="26" max="26" width="20.140625" customWidth="1"/>
    <col min="27" max="27" width="1.28515625" customWidth="1"/>
    <col min="28" max="28" width="15.5703125" customWidth="1"/>
    <col min="29" max="29" width="0.42578125" customWidth="1"/>
  </cols>
  <sheetData>
    <row r="1" spans="1:29" ht="29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9" ht="21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9" ht="21.7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9" ht="14.45" customHeight="1">
      <c r="A4" s="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9" ht="14.4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9" ht="14.45" customHeight="1">
      <c r="F6" s="22" t="s">
        <v>3</v>
      </c>
      <c r="G6" s="22"/>
      <c r="H6" s="22"/>
      <c r="I6" s="22"/>
      <c r="J6" s="22"/>
      <c r="L6" s="22" t="s">
        <v>4</v>
      </c>
      <c r="M6" s="22"/>
      <c r="N6" s="22"/>
      <c r="O6" s="22"/>
      <c r="P6" s="22"/>
      <c r="Q6" s="22"/>
      <c r="R6" s="22"/>
      <c r="T6" s="22" t="s">
        <v>5</v>
      </c>
      <c r="U6" s="22"/>
      <c r="V6" s="22"/>
      <c r="W6" s="22"/>
      <c r="X6" s="22"/>
      <c r="Y6" s="22"/>
      <c r="Z6" s="22"/>
      <c r="AA6" s="22"/>
      <c r="AB6" s="22"/>
    </row>
    <row r="7" spans="1:29" ht="14.45" customHeight="1">
      <c r="F7" s="3"/>
      <c r="G7" s="3"/>
      <c r="H7" s="3"/>
      <c r="I7" s="3"/>
      <c r="J7" s="3"/>
      <c r="L7" s="23" t="s">
        <v>6</v>
      </c>
      <c r="M7" s="23"/>
      <c r="N7" s="23"/>
      <c r="O7" s="3"/>
      <c r="P7" s="23" t="s">
        <v>7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22" t="s">
        <v>8</v>
      </c>
      <c r="B8" s="22"/>
      <c r="C8" s="22"/>
      <c r="E8" s="22" t="s">
        <v>9</v>
      </c>
      <c r="F8" s="22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54" customFormat="1" ht="21.75" customHeight="1">
      <c r="A9" s="51"/>
      <c r="B9" s="51"/>
      <c r="C9" s="51" t="s">
        <v>15</v>
      </c>
      <c r="D9" s="52"/>
      <c r="E9" s="53">
        <v>48537559</v>
      </c>
      <c r="F9" s="53"/>
      <c r="H9" s="55">
        <v>199632627057</v>
      </c>
      <c r="J9" s="55">
        <v>297643407473.987</v>
      </c>
      <c r="L9" s="55">
        <v>0</v>
      </c>
      <c r="N9" s="55">
        <v>0</v>
      </c>
      <c r="P9" s="55">
        <v>0</v>
      </c>
      <c r="R9" s="55">
        <v>0</v>
      </c>
      <c r="T9" s="55">
        <v>48537559</v>
      </c>
      <c r="V9" s="55">
        <v>5980</v>
      </c>
      <c r="X9" s="55">
        <v>199632627057</v>
      </c>
      <c r="Z9" s="55">
        <v>288010934740.20099</v>
      </c>
      <c r="AB9" s="56">
        <v>8.59</v>
      </c>
    </row>
    <row r="10" spans="1:29" s="37" customFormat="1" ht="18.75">
      <c r="C10" s="38" t="s">
        <v>69</v>
      </c>
      <c r="F10" s="39">
        <v>15455943</v>
      </c>
      <c r="G10" s="40"/>
      <c r="H10" s="41">
        <v>400000000000</v>
      </c>
      <c r="I10" s="40"/>
      <c r="J10" s="41">
        <f>H10</f>
        <v>400000000000</v>
      </c>
      <c r="K10" s="40"/>
      <c r="L10" s="40">
        <v>0</v>
      </c>
      <c r="M10" s="40"/>
      <c r="N10" s="40">
        <v>0</v>
      </c>
      <c r="O10" s="40"/>
      <c r="P10" s="42">
        <v>0</v>
      </c>
      <c r="Q10" s="40"/>
      <c r="R10" s="40">
        <v>0</v>
      </c>
      <c r="S10" s="40"/>
      <c r="T10" s="39">
        <f>F10</f>
        <v>15455943</v>
      </c>
      <c r="U10" s="40"/>
      <c r="V10" s="43">
        <f>X10/T10</f>
        <v>25880.012626858159</v>
      </c>
      <c r="X10" s="41">
        <f t="shared" ref="X10:X13" si="0">H10</f>
        <v>400000000000</v>
      </c>
      <c r="Y10" s="44">
        <f>H10</f>
        <v>400000000000</v>
      </c>
      <c r="Z10" s="41">
        <f t="shared" ref="Z10:Z13" si="1">X10</f>
        <v>400000000000</v>
      </c>
      <c r="AA10" s="45" t="e">
        <f>#REF!/AC10</f>
        <v>#REF!</v>
      </c>
      <c r="AB10" s="45">
        <f>Z10/AC10</f>
        <v>0.11930703649354933</v>
      </c>
      <c r="AC10" s="57">
        <v>3352694122292</v>
      </c>
    </row>
    <row r="11" spans="1:29" s="37" customFormat="1" ht="18.75">
      <c r="C11" s="38" t="s">
        <v>70</v>
      </c>
      <c r="F11" s="41">
        <v>1357358</v>
      </c>
      <c r="G11" s="40"/>
      <c r="H11" s="41">
        <v>420000000000</v>
      </c>
      <c r="I11" s="40"/>
      <c r="J11" s="41">
        <f>H11</f>
        <v>420000000000</v>
      </c>
      <c r="K11" s="40"/>
      <c r="L11" s="40">
        <v>0</v>
      </c>
      <c r="M11" s="40"/>
      <c r="N11" s="40">
        <v>0</v>
      </c>
      <c r="O11" s="40"/>
      <c r="P11" s="42">
        <v>0</v>
      </c>
      <c r="Q11" s="40"/>
      <c r="R11" s="40">
        <v>0</v>
      </c>
      <c r="S11" s="40"/>
      <c r="T11" s="41">
        <f>F11</f>
        <v>1357358</v>
      </c>
      <c r="U11" s="40"/>
      <c r="V11" s="43">
        <f>X11/T11</f>
        <v>309424.63226355903</v>
      </c>
      <c r="X11" s="41">
        <f t="shared" si="0"/>
        <v>420000000000</v>
      </c>
      <c r="Y11" s="44">
        <f>H11</f>
        <v>420000000000</v>
      </c>
      <c r="Z11" s="41">
        <f t="shared" si="1"/>
        <v>420000000000</v>
      </c>
      <c r="AA11" s="45" t="e">
        <f>#REF!/AC11</f>
        <v>#REF!</v>
      </c>
      <c r="AB11" s="45">
        <f>Z11/AC11</f>
        <v>0.12527238831822679</v>
      </c>
      <c r="AC11" s="57">
        <v>3352694122292</v>
      </c>
    </row>
    <row r="12" spans="1:29" s="37" customFormat="1" ht="18.75">
      <c r="C12" s="46" t="s">
        <v>71</v>
      </c>
      <c r="D12" s="47"/>
      <c r="E12" s="47"/>
      <c r="F12" s="48">
        <v>9607840</v>
      </c>
      <c r="G12" s="42"/>
      <c r="H12" s="48">
        <v>400000000000</v>
      </c>
      <c r="I12" s="42"/>
      <c r="J12" s="48">
        <f>H12</f>
        <v>400000000000</v>
      </c>
      <c r="K12" s="40"/>
      <c r="L12" s="40">
        <v>0</v>
      </c>
      <c r="M12" s="40"/>
      <c r="N12" s="40">
        <v>0</v>
      </c>
      <c r="O12" s="40"/>
      <c r="P12" s="42">
        <v>0</v>
      </c>
      <c r="Q12" s="40"/>
      <c r="R12" s="40">
        <v>0</v>
      </c>
      <c r="S12" s="40"/>
      <c r="T12" s="41">
        <f>F12</f>
        <v>9607840</v>
      </c>
      <c r="U12" s="40"/>
      <c r="V12" s="43">
        <f>X12/T12</f>
        <v>41632.666655564622</v>
      </c>
      <c r="X12" s="41">
        <f>H12</f>
        <v>400000000000</v>
      </c>
      <c r="Y12" s="44"/>
      <c r="Z12" s="41">
        <f t="shared" si="1"/>
        <v>400000000000</v>
      </c>
      <c r="AA12" s="45"/>
      <c r="AB12" s="45">
        <f>Z12/AC12</f>
        <v>0.11930703649354933</v>
      </c>
      <c r="AC12" s="57">
        <v>3352694122292</v>
      </c>
    </row>
    <row r="13" spans="1:29" s="37" customFormat="1" ht="18.75">
      <c r="C13" s="38" t="s">
        <v>72</v>
      </c>
      <c r="F13" s="48">
        <v>4719514</v>
      </c>
      <c r="G13" s="49"/>
      <c r="H13" s="41">
        <v>135000000000</v>
      </c>
      <c r="I13" s="49"/>
      <c r="J13" s="41">
        <f t="shared" ref="J13" si="2">H13</f>
        <v>135000000000</v>
      </c>
      <c r="K13" s="40"/>
      <c r="L13" s="40">
        <v>0</v>
      </c>
      <c r="M13" s="40"/>
      <c r="N13" s="40">
        <v>0</v>
      </c>
      <c r="O13" s="40"/>
      <c r="P13" s="42">
        <v>0</v>
      </c>
      <c r="Q13" s="40"/>
      <c r="R13" s="40">
        <v>0</v>
      </c>
      <c r="S13" s="40"/>
      <c r="T13" s="50">
        <f>F13</f>
        <v>4719514</v>
      </c>
      <c r="U13" s="40"/>
      <c r="V13" s="43">
        <f>X13/T13</f>
        <v>28604.640223548442</v>
      </c>
      <c r="X13" s="41">
        <f t="shared" si="0"/>
        <v>135000000000</v>
      </c>
      <c r="Y13" s="44">
        <f>H13</f>
        <v>135000000000</v>
      </c>
      <c r="Z13" s="41">
        <f t="shared" si="1"/>
        <v>135000000000</v>
      </c>
      <c r="AA13" s="45" t="e">
        <f>#REF!/AC13</f>
        <v>#REF!</v>
      </c>
      <c r="AB13" s="45">
        <f>Z13/AC13</f>
        <v>4.02661248165729E-2</v>
      </c>
      <c r="AC13" s="57">
        <v>3352694122292</v>
      </c>
    </row>
    <row r="14" spans="1:29" ht="21.75" customHeight="1" thickBot="1">
      <c r="A14" s="27" t="s">
        <v>16</v>
      </c>
      <c r="B14" s="27"/>
      <c r="C14" s="27"/>
      <c r="D14" s="27"/>
      <c r="F14" s="9">
        <f>SUM(F9:F13)</f>
        <v>31140655</v>
      </c>
      <c r="G14" s="36">
        <f t="shared" ref="G14:AB14" si="3">SUM(G9:G13)</f>
        <v>0</v>
      </c>
      <c r="H14" s="9">
        <f t="shared" si="3"/>
        <v>1554632627057</v>
      </c>
      <c r="I14" s="36">
        <f t="shared" si="3"/>
        <v>0</v>
      </c>
      <c r="J14" s="9">
        <f t="shared" si="3"/>
        <v>1652643407473.9871</v>
      </c>
      <c r="K14" s="36">
        <f t="shared" si="3"/>
        <v>0</v>
      </c>
      <c r="L14" s="9">
        <f t="shared" si="3"/>
        <v>0</v>
      </c>
      <c r="M14" s="36">
        <f t="shared" si="3"/>
        <v>0</v>
      </c>
      <c r="N14" s="9">
        <f t="shared" si="3"/>
        <v>0</v>
      </c>
      <c r="O14" s="36">
        <f t="shared" si="3"/>
        <v>0</v>
      </c>
      <c r="P14" s="9">
        <f t="shared" si="3"/>
        <v>0</v>
      </c>
      <c r="Q14" s="36">
        <f t="shared" si="3"/>
        <v>0</v>
      </c>
      <c r="R14" s="9">
        <f t="shared" si="3"/>
        <v>0</v>
      </c>
      <c r="S14" s="36">
        <f t="shared" si="3"/>
        <v>0</v>
      </c>
      <c r="T14" s="9">
        <f t="shared" si="3"/>
        <v>79678214</v>
      </c>
      <c r="U14" s="36">
        <f t="shared" si="3"/>
        <v>0</v>
      </c>
      <c r="V14" s="9">
        <f t="shared" si="3"/>
        <v>411521.95176953025</v>
      </c>
      <c r="W14" s="36">
        <f t="shared" si="3"/>
        <v>0</v>
      </c>
      <c r="X14" s="9">
        <f t="shared" si="3"/>
        <v>1554632627057</v>
      </c>
      <c r="Y14" s="9">
        <f t="shared" si="3"/>
        <v>955000000000</v>
      </c>
      <c r="Z14" s="9">
        <f t="shared" si="3"/>
        <v>1643010934740.2009</v>
      </c>
      <c r="AA14" s="9" t="e">
        <f t="shared" si="3"/>
        <v>#REF!</v>
      </c>
      <c r="AB14" s="9">
        <f t="shared" si="3"/>
        <v>8.9941525861218956</v>
      </c>
    </row>
    <row r="15" spans="1:29" ht="13.5" thickTop="1"/>
  </sheetData>
  <mergeCells count="15">
    <mergeCell ref="A8:C8"/>
    <mergeCell ref="E8:F8"/>
    <mergeCell ref="E9:F9"/>
    <mergeCell ref="A14:D14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20.28515625" customWidth="1"/>
    <col min="5" max="5" width="1.28515625" customWidth="1"/>
    <col min="6" max="6" width="19" customWidth="1"/>
    <col min="7" max="7" width="1.28515625" customWidth="1"/>
    <col min="8" max="8" width="18.85546875" customWidth="1"/>
    <col min="9" max="9" width="1.28515625" customWidth="1"/>
    <col min="10" max="10" width="19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/>
    <row r="5" spans="1:12" ht="14.45" customHeight="1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45" customHeight="1">
      <c r="D6" s="2" t="s">
        <v>3</v>
      </c>
      <c r="F6" s="22" t="s">
        <v>4</v>
      </c>
      <c r="G6" s="22"/>
      <c r="H6" s="22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2" t="s">
        <v>17</v>
      </c>
      <c r="B8" s="22"/>
      <c r="D8" s="2" t="s">
        <v>18</v>
      </c>
      <c r="F8" s="2" t="s">
        <v>19</v>
      </c>
      <c r="H8" s="2" t="s">
        <v>20</v>
      </c>
      <c r="J8" s="2" t="s">
        <v>18</v>
      </c>
      <c r="L8" s="2" t="s">
        <v>14</v>
      </c>
    </row>
    <row r="9" spans="1:12" ht="21.75" customHeight="1">
      <c r="A9" s="28" t="s">
        <v>21</v>
      </c>
      <c r="B9" s="28"/>
      <c r="D9" s="5">
        <v>4193799697</v>
      </c>
      <c r="F9" s="5">
        <v>4090617565</v>
      </c>
      <c r="H9" s="5">
        <v>0</v>
      </c>
      <c r="J9" s="5">
        <v>8284417262</v>
      </c>
      <c r="L9" s="12" t="s">
        <v>22</v>
      </c>
    </row>
    <row r="10" spans="1:12" ht="21.75" customHeight="1">
      <c r="A10" s="29" t="s">
        <v>23</v>
      </c>
      <c r="B10" s="29"/>
      <c r="D10" s="14">
        <v>5014116245</v>
      </c>
      <c r="F10" s="14">
        <v>20603368</v>
      </c>
      <c r="H10" s="14">
        <v>630000</v>
      </c>
      <c r="J10" s="14">
        <v>5034089613</v>
      </c>
      <c r="L10" s="15" t="s">
        <v>24</v>
      </c>
    </row>
    <row r="11" spans="1:12" ht="21.75" customHeight="1">
      <c r="A11" s="29" t="s">
        <v>25</v>
      </c>
      <c r="B11" s="29"/>
      <c r="D11" s="14">
        <v>13488294009</v>
      </c>
      <c r="F11" s="14">
        <v>31364176237</v>
      </c>
      <c r="H11" s="14">
        <v>630000</v>
      </c>
      <c r="J11" s="14">
        <v>44851840246</v>
      </c>
      <c r="L11" s="15" t="s">
        <v>26</v>
      </c>
    </row>
    <row r="12" spans="1:12" ht="21.75" customHeight="1">
      <c r="A12" s="29" t="s">
        <v>27</v>
      </c>
      <c r="B12" s="29"/>
      <c r="D12" s="14">
        <v>174840000000</v>
      </c>
      <c r="F12" s="14">
        <v>4368604930</v>
      </c>
      <c r="H12" s="14">
        <v>4368604930</v>
      </c>
      <c r="J12" s="14">
        <v>174840000000</v>
      </c>
      <c r="L12" s="15" t="s">
        <v>28</v>
      </c>
    </row>
    <row r="13" spans="1:12" ht="21.75" customHeight="1">
      <c r="A13" s="29" t="s">
        <v>27</v>
      </c>
      <c r="B13" s="29"/>
      <c r="D13" s="14">
        <v>338300000000</v>
      </c>
      <c r="F13" s="14">
        <v>8452865752</v>
      </c>
      <c r="H13" s="14">
        <v>8452865752</v>
      </c>
      <c r="J13" s="14">
        <v>338300000000</v>
      </c>
      <c r="L13" s="15" t="s">
        <v>29</v>
      </c>
    </row>
    <row r="14" spans="1:12" ht="21.75" customHeight="1">
      <c r="A14" s="29" t="s">
        <v>27</v>
      </c>
      <c r="B14" s="29"/>
      <c r="D14" s="14">
        <v>62814000000</v>
      </c>
      <c r="F14" s="14">
        <v>1678615068</v>
      </c>
      <c r="H14" s="14">
        <v>1678615068</v>
      </c>
      <c r="J14" s="14">
        <v>62814000000</v>
      </c>
      <c r="L14" s="15" t="s">
        <v>30</v>
      </c>
    </row>
    <row r="15" spans="1:12" ht="21.75" customHeight="1">
      <c r="A15" s="29" t="s">
        <v>31</v>
      </c>
      <c r="B15" s="29"/>
      <c r="D15" s="14">
        <v>165880000000</v>
      </c>
      <c r="F15" s="14">
        <v>4090191780</v>
      </c>
      <c r="H15" s="14">
        <v>4090191780</v>
      </c>
      <c r="J15" s="14">
        <v>165880000000</v>
      </c>
      <c r="L15" s="15" t="s">
        <v>32</v>
      </c>
    </row>
    <row r="16" spans="1:12" ht="21.75" customHeight="1">
      <c r="A16" s="29" t="s">
        <v>27</v>
      </c>
      <c r="B16" s="29"/>
      <c r="D16" s="14">
        <v>179640000000</v>
      </c>
      <c r="F16" s="14">
        <v>4488539178</v>
      </c>
      <c r="H16" s="14">
        <v>4488539178</v>
      </c>
      <c r="J16" s="14">
        <v>179640000000</v>
      </c>
      <c r="L16" s="15" t="s">
        <v>33</v>
      </c>
    </row>
    <row r="17" spans="1:12" ht="21.75" customHeight="1">
      <c r="A17" s="29" t="s">
        <v>27</v>
      </c>
      <c r="B17" s="29"/>
      <c r="D17" s="14">
        <v>185250000000</v>
      </c>
      <c r="F17" s="14">
        <v>3878589040</v>
      </c>
      <c r="H17" s="14">
        <v>3878589040</v>
      </c>
      <c r="J17" s="14">
        <v>185250000000</v>
      </c>
      <c r="L17" s="15" t="s">
        <v>34</v>
      </c>
    </row>
    <row r="18" spans="1:12" ht="21.75" customHeight="1">
      <c r="A18" s="29" t="s">
        <v>27</v>
      </c>
      <c r="B18" s="29"/>
      <c r="D18" s="14">
        <v>100150000000</v>
      </c>
      <c r="F18" s="14">
        <v>2689520546</v>
      </c>
      <c r="H18" s="14">
        <v>2689520546</v>
      </c>
      <c r="J18" s="14">
        <v>100150000000</v>
      </c>
      <c r="L18" s="15" t="s">
        <v>35</v>
      </c>
    </row>
    <row r="19" spans="1:12" ht="21.75" customHeight="1">
      <c r="A19" s="29" t="s">
        <v>36</v>
      </c>
      <c r="B19" s="29"/>
      <c r="D19" s="14">
        <v>1326717</v>
      </c>
      <c r="F19" s="14">
        <v>5430</v>
      </c>
      <c r="H19" s="14">
        <v>0</v>
      </c>
      <c r="J19" s="14">
        <v>1332147</v>
      </c>
      <c r="L19" s="15" t="s">
        <v>37</v>
      </c>
    </row>
    <row r="20" spans="1:12" ht="21.75" customHeight="1">
      <c r="A20" s="29" t="s">
        <v>38</v>
      </c>
      <c r="B20" s="29"/>
      <c r="D20" s="14">
        <v>15174434903</v>
      </c>
      <c r="F20" s="14">
        <v>3626815068</v>
      </c>
      <c r="H20" s="14">
        <v>1754000</v>
      </c>
      <c r="J20" s="14">
        <v>18799495971</v>
      </c>
      <c r="L20" s="15" t="s">
        <v>39</v>
      </c>
    </row>
    <row r="21" spans="1:12" ht="21.75" customHeight="1">
      <c r="A21" s="29" t="s">
        <v>40</v>
      </c>
      <c r="B21" s="29"/>
      <c r="D21" s="14">
        <v>215250000000</v>
      </c>
      <c r="F21" s="14">
        <v>5395985068</v>
      </c>
      <c r="H21" s="14">
        <v>5395985068</v>
      </c>
      <c r="J21" s="14">
        <v>215250000000</v>
      </c>
      <c r="L21" s="15" t="s">
        <v>41</v>
      </c>
    </row>
    <row r="22" spans="1:12" ht="21.75" customHeight="1">
      <c r="A22" s="29" t="s">
        <v>27</v>
      </c>
      <c r="B22" s="29"/>
      <c r="D22" s="14">
        <v>74000000000</v>
      </c>
      <c r="F22" s="14">
        <v>1776353917</v>
      </c>
      <c r="H22" s="14">
        <v>1776353917</v>
      </c>
      <c r="J22" s="14">
        <v>74000000000</v>
      </c>
      <c r="L22" s="15" t="s">
        <v>42</v>
      </c>
    </row>
    <row r="23" spans="1:12" ht="21.75" customHeight="1">
      <c r="A23" s="30" t="s">
        <v>27</v>
      </c>
      <c r="B23" s="30"/>
      <c r="D23" s="17">
        <v>86000000000</v>
      </c>
      <c r="F23" s="17">
        <v>2261917806</v>
      </c>
      <c r="H23" s="17">
        <v>2261917806</v>
      </c>
      <c r="J23" s="17">
        <v>86000000000</v>
      </c>
      <c r="L23" s="18" t="s">
        <v>43</v>
      </c>
    </row>
    <row r="24" spans="1:12" ht="21.75" customHeight="1">
      <c r="A24" s="27" t="s">
        <v>16</v>
      </c>
      <c r="B24" s="27"/>
      <c r="D24" s="9">
        <v>1619995971571</v>
      </c>
      <c r="F24" s="9">
        <v>78183400753</v>
      </c>
      <c r="H24" s="9">
        <v>39084197085</v>
      </c>
      <c r="J24" s="9">
        <v>1659095175239</v>
      </c>
      <c r="L24" s="10">
        <v>0</v>
      </c>
    </row>
  </sheetData>
  <mergeCells count="22">
    <mergeCell ref="A23:B23"/>
    <mergeCell ref="A24:B2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E18" sqref="E18"/>
    </sheetView>
  </sheetViews>
  <sheetFormatPr defaultRowHeight="12.75"/>
  <cols>
    <col min="1" max="1" width="2.5703125" customWidth="1"/>
    <col min="2" max="2" width="44.140625" customWidth="1"/>
    <col min="3" max="4" width="1.28515625" customWidth="1"/>
    <col min="5" max="5" width="22" customWidth="1"/>
    <col min="6" max="6" width="1.28515625" customWidth="1"/>
    <col min="7" max="7" width="15.5703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21.75" customHeight="1">
      <c r="A2" s="20" t="s">
        <v>44</v>
      </c>
      <c r="B2" s="20"/>
      <c r="C2" s="20"/>
      <c r="D2" s="20"/>
      <c r="E2" s="20"/>
      <c r="F2" s="20"/>
      <c r="G2" s="20"/>
      <c r="H2" s="20"/>
      <c r="I2" s="20"/>
    </row>
    <row r="3" spans="1:9" ht="21.7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</row>
    <row r="4" spans="1:9" ht="14.45" customHeight="1"/>
    <row r="5" spans="1:9" ht="29.1" customHeight="1">
      <c r="A5" s="1"/>
      <c r="B5" s="21"/>
      <c r="C5" s="21"/>
      <c r="D5" s="21"/>
      <c r="E5" s="21"/>
      <c r="F5" s="21"/>
      <c r="G5" s="21"/>
      <c r="H5" s="21"/>
      <c r="I5" s="21"/>
    </row>
    <row r="6" spans="1:9" ht="14.45" customHeight="1"/>
    <row r="7" spans="1:9" ht="14.45" customHeight="1">
      <c r="A7" s="22" t="s">
        <v>45</v>
      </c>
      <c r="B7" s="22"/>
      <c r="E7" s="2" t="s">
        <v>18</v>
      </c>
      <c r="G7" s="2" t="s">
        <v>46</v>
      </c>
      <c r="I7" s="2" t="s">
        <v>47</v>
      </c>
    </row>
    <row r="8" spans="1:9" ht="21.75" customHeight="1">
      <c r="A8" s="28" t="s">
        <v>48</v>
      </c>
      <c r="B8" s="28"/>
      <c r="E8" s="5">
        <v>-9632472732</v>
      </c>
      <c r="G8" s="12">
        <v>-31.72</v>
      </c>
      <c r="I8" s="12">
        <v>-0.28999999999999998</v>
      </c>
    </row>
    <row r="9" spans="1:9" ht="21.75" customHeight="1">
      <c r="A9" s="29" t="s">
        <v>49</v>
      </c>
      <c r="B9" s="29"/>
      <c r="E9" s="14">
        <v>0</v>
      </c>
      <c r="G9" s="15">
        <v>0</v>
      </c>
      <c r="I9" s="15">
        <v>0</v>
      </c>
    </row>
    <row r="10" spans="1:9" ht="21.75" customHeight="1">
      <c r="A10" s="29" t="s">
        <v>50</v>
      </c>
      <c r="B10" s="29"/>
      <c r="E10" s="14">
        <v>0</v>
      </c>
      <c r="G10" s="15">
        <v>0</v>
      </c>
      <c r="I10" s="15">
        <v>0</v>
      </c>
    </row>
    <row r="11" spans="1:9" ht="21.75" customHeight="1">
      <c r="A11" s="29" t="s">
        <v>51</v>
      </c>
      <c r="B11" s="29"/>
      <c r="E11" s="14">
        <v>39995111323</v>
      </c>
      <c r="G11" s="15">
        <v>131.72</v>
      </c>
      <c r="I11" s="15">
        <v>1.19</v>
      </c>
    </row>
    <row r="12" spans="1:9" ht="21.75" customHeight="1">
      <c r="A12" s="30" t="s">
        <v>52</v>
      </c>
      <c r="B12" s="30"/>
      <c r="E12" s="17">
        <v>25933563311</v>
      </c>
      <c r="G12" s="18">
        <v>85.41</v>
      </c>
      <c r="I12" s="18">
        <v>0.77</v>
      </c>
    </row>
    <row r="13" spans="1:9" ht="21.75" customHeight="1">
      <c r="A13" s="27" t="s">
        <v>16</v>
      </c>
      <c r="B13" s="27"/>
      <c r="E13" s="9">
        <v>56296201902</v>
      </c>
      <c r="G13" s="10">
        <v>185.41</v>
      </c>
      <c r="I13" s="10">
        <v>1.67</v>
      </c>
    </row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B5:I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"/>
  <sheetViews>
    <sheetView rightToLeft="1" view="pageBreakPreview" zoomScale="60" zoomScaleNormal="100" workbookViewId="0">
      <selection activeCell="L23" sqref="L23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21.7109375" customWidth="1"/>
    <col min="7" max="7" width="1.28515625" customWidth="1"/>
    <col min="8" max="8" width="13" customWidth="1"/>
    <col min="9" max="9" width="1.28515625" customWidth="1"/>
    <col min="10" max="10" width="18.4257812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7.42578125" customWidth="1"/>
    <col min="18" max="18" width="1.28515625" customWidth="1"/>
    <col min="19" max="19" width="16.5703125" customWidth="1"/>
    <col min="20" max="20" width="1.28515625" customWidth="1"/>
    <col min="21" max="21" width="18.4257812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/>
    <row r="5" spans="1:23" ht="14.45" customHeight="1">
      <c r="A5" s="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>
      <c r="D6" s="22" t="s">
        <v>53</v>
      </c>
      <c r="E6" s="22"/>
      <c r="F6" s="22"/>
      <c r="G6" s="22"/>
      <c r="H6" s="22"/>
      <c r="I6" s="22"/>
      <c r="J6" s="22"/>
      <c r="K6" s="22"/>
      <c r="L6" s="22"/>
      <c r="N6" s="22" t="s">
        <v>54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>
      <c r="D7" s="3"/>
      <c r="E7" s="3"/>
      <c r="F7" s="3"/>
      <c r="G7" s="3"/>
      <c r="H7" s="3"/>
      <c r="I7" s="3"/>
      <c r="J7" s="23" t="s">
        <v>16</v>
      </c>
      <c r="K7" s="23"/>
      <c r="L7" s="23"/>
      <c r="N7" s="3"/>
      <c r="O7" s="3"/>
      <c r="P7" s="3"/>
      <c r="Q7" s="3"/>
      <c r="R7" s="3"/>
      <c r="S7" s="3"/>
      <c r="T7" s="3"/>
      <c r="U7" s="23" t="s">
        <v>16</v>
      </c>
      <c r="V7" s="23"/>
      <c r="W7" s="23"/>
    </row>
    <row r="8" spans="1:23" ht="14.45" customHeight="1">
      <c r="A8" s="22" t="s">
        <v>55</v>
      </c>
      <c r="B8" s="22"/>
      <c r="D8" s="2" t="s">
        <v>56</v>
      </c>
      <c r="F8" s="2" t="s">
        <v>57</v>
      </c>
      <c r="H8" s="2" t="s">
        <v>58</v>
      </c>
      <c r="J8" s="4" t="s">
        <v>18</v>
      </c>
      <c r="K8" s="3"/>
      <c r="L8" s="4" t="s">
        <v>46</v>
      </c>
      <c r="N8" s="2" t="s">
        <v>56</v>
      </c>
      <c r="P8" s="22" t="s">
        <v>57</v>
      </c>
      <c r="Q8" s="22"/>
      <c r="S8" s="2" t="s">
        <v>58</v>
      </c>
      <c r="U8" s="4" t="s">
        <v>18</v>
      </c>
      <c r="V8" s="3"/>
      <c r="W8" s="4" t="s">
        <v>46</v>
      </c>
    </row>
    <row r="9" spans="1:23" ht="21.75" customHeight="1">
      <c r="A9" s="24" t="s">
        <v>15</v>
      </c>
      <c r="B9" s="24"/>
      <c r="D9" s="6">
        <v>0</v>
      </c>
      <c r="F9" s="6">
        <v>-9632472732</v>
      </c>
      <c r="H9" s="6">
        <v>0</v>
      </c>
      <c r="J9" s="6">
        <v>-9632472732</v>
      </c>
      <c r="L9" s="7">
        <v>-31.72</v>
      </c>
      <c r="N9" s="6">
        <v>0</v>
      </c>
      <c r="P9" s="25">
        <v>88378307683</v>
      </c>
      <c r="Q9" s="26"/>
      <c r="S9" s="6">
        <v>-1662231390</v>
      </c>
      <c r="U9" s="6">
        <v>86716076293</v>
      </c>
      <c r="W9" s="7">
        <v>18.12</v>
      </c>
    </row>
    <row r="10" spans="1:23" ht="21.75" customHeight="1">
      <c r="A10" s="27" t="s">
        <v>16</v>
      </c>
      <c r="B10" s="27"/>
      <c r="D10" s="9">
        <v>0</v>
      </c>
      <c r="F10" s="9">
        <v>-9632472732</v>
      </c>
      <c r="H10" s="9">
        <v>0</v>
      </c>
      <c r="J10" s="9">
        <v>-9632472732</v>
      </c>
      <c r="L10" s="10">
        <v>-31.72</v>
      </c>
      <c r="N10" s="9">
        <v>0</v>
      </c>
      <c r="Q10" s="9">
        <v>88378307683</v>
      </c>
      <c r="S10" s="9">
        <v>-1662231390</v>
      </c>
      <c r="U10" s="9">
        <v>86716076293</v>
      </c>
      <c r="W10" s="10">
        <v>18.12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8" ht="21.75" customHeight="1">
      <c r="A2" s="20" t="s">
        <v>44</v>
      </c>
      <c r="B2" s="20"/>
      <c r="C2" s="20"/>
      <c r="D2" s="20"/>
      <c r="E2" s="20"/>
      <c r="F2" s="20"/>
      <c r="G2" s="20"/>
      <c r="H2" s="20"/>
    </row>
    <row r="3" spans="1:8" ht="21.75" customHeight="1">
      <c r="A3" s="20" t="s">
        <v>2</v>
      </c>
      <c r="B3" s="20"/>
      <c r="C3" s="20"/>
      <c r="D3" s="20"/>
      <c r="E3" s="20"/>
      <c r="F3" s="20"/>
      <c r="G3" s="20"/>
      <c r="H3" s="20"/>
    </row>
    <row r="4" spans="1:8" ht="14.45" customHeight="1"/>
    <row r="5" spans="1:8" ht="14.45" customHeight="1">
      <c r="A5" s="1"/>
      <c r="B5" s="21"/>
      <c r="C5" s="21"/>
      <c r="D5" s="21"/>
      <c r="E5" s="21"/>
      <c r="F5" s="21"/>
      <c r="G5" s="21"/>
      <c r="H5" s="21"/>
    </row>
    <row r="6" spans="1:8" ht="14.45" customHeight="1">
      <c r="D6" s="22" t="s">
        <v>53</v>
      </c>
      <c r="E6" s="22"/>
      <c r="G6" s="22" t="s">
        <v>54</v>
      </c>
      <c r="H6" s="22"/>
    </row>
    <row r="7" spans="1:8" ht="36.4" customHeight="1">
      <c r="A7" s="22" t="s">
        <v>59</v>
      </c>
      <c r="B7" s="22"/>
      <c r="D7" s="19" t="s">
        <v>60</v>
      </c>
      <c r="E7" s="3"/>
      <c r="G7" s="19" t="s">
        <v>60</v>
      </c>
      <c r="H7" s="3"/>
    </row>
    <row r="8" spans="1:8" ht="21.75" customHeight="1">
      <c r="A8" s="28" t="s">
        <v>21</v>
      </c>
      <c r="B8" s="28"/>
      <c r="D8" s="5">
        <v>425785</v>
      </c>
      <c r="G8" s="5">
        <v>384206947</v>
      </c>
    </row>
    <row r="9" spans="1:8" ht="21.75" customHeight="1">
      <c r="A9" s="29" t="s">
        <v>23</v>
      </c>
      <c r="B9" s="29"/>
      <c r="D9" s="14">
        <v>20603368</v>
      </c>
      <c r="G9" s="14">
        <v>143510280</v>
      </c>
    </row>
    <row r="10" spans="1:8" ht="21.75" customHeight="1">
      <c r="A10" s="29" t="s">
        <v>27</v>
      </c>
      <c r="B10" s="29"/>
      <c r="D10" s="14">
        <v>4490753400</v>
      </c>
      <c r="G10" s="14">
        <v>45182745806</v>
      </c>
    </row>
    <row r="11" spans="1:8" ht="21.75" customHeight="1">
      <c r="A11" s="29" t="s">
        <v>27</v>
      </c>
      <c r="B11" s="29"/>
      <c r="D11" s="14">
        <v>8689212300</v>
      </c>
      <c r="G11" s="14">
        <v>88554033001</v>
      </c>
    </row>
    <row r="12" spans="1:8" ht="21.75" customHeight="1">
      <c r="A12" s="29" t="s">
        <v>27</v>
      </c>
      <c r="B12" s="29"/>
      <c r="D12" s="14">
        <v>1613373270</v>
      </c>
      <c r="G12" s="14">
        <v>16235398675</v>
      </c>
    </row>
    <row r="13" spans="1:8" ht="21.75" customHeight="1">
      <c r="A13" s="29" t="s">
        <v>31</v>
      </c>
      <c r="B13" s="29"/>
      <c r="D13" s="14">
        <v>4090191780</v>
      </c>
      <c r="G13" s="14">
        <v>41722936260</v>
      </c>
    </row>
    <row r="14" spans="1:8" ht="21.75" customHeight="1">
      <c r="A14" s="29" t="s">
        <v>27</v>
      </c>
      <c r="B14" s="29"/>
      <c r="D14" s="14">
        <v>4488539178</v>
      </c>
      <c r="G14" s="14">
        <v>45785923510</v>
      </c>
    </row>
    <row r="15" spans="1:8" ht="21.75" customHeight="1">
      <c r="A15" s="29" t="s">
        <v>27</v>
      </c>
      <c r="B15" s="29"/>
      <c r="D15" s="14">
        <v>4263287670</v>
      </c>
      <c r="G15" s="14">
        <v>43984435606</v>
      </c>
    </row>
    <row r="16" spans="1:8" ht="21.75" customHeight="1">
      <c r="A16" s="29" t="s">
        <v>27</v>
      </c>
      <c r="B16" s="29"/>
      <c r="D16" s="14">
        <v>2689520546</v>
      </c>
      <c r="G16" s="14">
        <v>32279404092</v>
      </c>
    </row>
    <row r="17" spans="1:7" ht="21.75" customHeight="1">
      <c r="A17" s="29" t="s">
        <v>27</v>
      </c>
      <c r="B17" s="29"/>
      <c r="D17" s="14">
        <v>0</v>
      </c>
      <c r="G17" s="14">
        <v>1507550683</v>
      </c>
    </row>
    <row r="18" spans="1:7" ht="21.75" customHeight="1">
      <c r="A18" s="29" t="s">
        <v>36</v>
      </c>
      <c r="B18" s="29"/>
      <c r="D18" s="14">
        <v>5430</v>
      </c>
      <c r="G18" s="14">
        <v>21595573</v>
      </c>
    </row>
    <row r="19" spans="1:7" ht="21.75" customHeight="1">
      <c r="A19" s="29" t="s">
        <v>61</v>
      </c>
      <c r="B19" s="29"/>
      <c r="D19" s="14">
        <v>0</v>
      </c>
      <c r="G19" s="14">
        <v>15236716574</v>
      </c>
    </row>
    <row r="20" spans="1:7" ht="21.75" customHeight="1">
      <c r="A20" s="29" t="s">
        <v>40</v>
      </c>
      <c r="B20" s="29"/>
      <c r="D20" s="14">
        <v>5395993140</v>
      </c>
      <c r="G20" s="14">
        <v>24102102692</v>
      </c>
    </row>
    <row r="21" spans="1:7" ht="21.75" customHeight="1">
      <c r="A21" s="29" t="s">
        <v>27</v>
      </c>
      <c r="B21" s="29"/>
      <c r="D21" s="14">
        <v>1915890390</v>
      </c>
      <c r="G21" s="14">
        <v>7569287608</v>
      </c>
    </row>
    <row r="22" spans="1:7" ht="21.75" customHeight="1">
      <c r="A22" s="30" t="s">
        <v>27</v>
      </c>
      <c r="B22" s="30"/>
      <c r="D22" s="17">
        <v>2337315066</v>
      </c>
      <c r="G22" s="17">
        <v>2940493146</v>
      </c>
    </row>
    <row r="23" spans="1:7" ht="21.75" customHeight="1">
      <c r="A23" s="27" t="s">
        <v>16</v>
      </c>
      <c r="B23" s="27"/>
      <c r="D23" s="9">
        <v>39995111323</v>
      </c>
      <c r="G23" s="9">
        <v>365650340453</v>
      </c>
    </row>
  </sheetData>
  <mergeCells count="23">
    <mergeCell ref="A22:B22"/>
    <mergeCell ref="A23:B2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0" t="s">
        <v>0</v>
      </c>
      <c r="B1" s="20"/>
      <c r="C1" s="20"/>
      <c r="D1" s="20"/>
      <c r="E1" s="20"/>
      <c r="F1" s="20"/>
    </row>
    <row r="2" spans="1:6" ht="21.75" customHeight="1">
      <c r="A2" s="20" t="s">
        <v>44</v>
      </c>
      <c r="B2" s="20"/>
      <c r="C2" s="20"/>
      <c r="D2" s="20"/>
      <c r="E2" s="20"/>
      <c r="F2" s="20"/>
    </row>
    <row r="3" spans="1:6" ht="21.75" customHeight="1">
      <c r="A3" s="20" t="s">
        <v>2</v>
      </c>
      <c r="B3" s="20"/>
      <c r="C3" s="20"/>
      <c r="D3" s="20"/>
      <c r="E3" s="20"/>
      <c r="F3" s="20"/>
    </row>
    <row r="4" spans="1:6" ht="14.45" customHeight="1"/>
    <row r="5" spans="1:6" ht="29.1" customHeight="1">
      <c r="A5" s="1"/>
      <c r="B5" s="21"/>
      <c r="C5" s="21"/>
      <c r="D5" s="21"/>
      <c r="E5" s="21"/>
      <c r="F5" s="21"/>
    </row>
    <row r="6" spans="1:6" ht="14.45" customHeight="1">
      <c r="D6" s="2" t="s">
        <v>53</v>
      </c>
      <c r="F6" s="2" t="s">
        <v>5</v>
      </c>
    </row>
    <row r="7" spans="1:6" ht="14.45" customHeight="1">
      <c r="A7" s="22" t="s">
        <v>52</v>
      </c>
      <c r="B7" s="22"/>
      <c r="D7" s="4" t="s">
        <v>18</v>
      </c>
      <c r="F7" s="4" t="s">
        <v>18</v>
      </c>
    </row>
    <row r="8" spans="1:6" ht="21.75" customHeight="1">
      <c r="A8" s="28" t="s">
        <v>52</v>
      </c>
      <c r="B8" s="28"/>
      <c r="D8" s="5">
        <v>0</v>
      </c>
      <c r="F8" s="5">
        <v>25781078639</v>
      </c>
    </row>
    <row r="9" spans="1:6" ht="21.75" customHeight="1">
      <c r="A9" s="29" t="s">
        <v>62</v>
      </c>
      <c r="B9" s="29"/>
      <c r="D9" s="14">
        <v>0</v>
      </c>
      <c r="F9" s="14">
        <v>152484672</v>
      </c>
    </row>
    <row r="10" spans="1:6" ht="21.75" customHeight="1">
      <c r="A10" s="30" t="s">
        <v>63</v>
      </c>
      <c r="B10" s="30"/>
      <c r="D10" s="17">
        <v>0</v>
      </c>
      <c r="F10" s="17">
        <v>0</v>
      </c>
    </row>
    <row r="11" spans="1:6" ht="21.75" customHeight="1">
      <c r="A11" s="27" t="s">
        <v>16</v>
      </c>
      <c r="B11" s="27"/>
      <c r="D11" s="9">
        <v>0</v>
      </c>
      <c r="F11" s="9">
        <v>25933563311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rightToLeft="1" view="pageBreakPreview" zoomScale="60" zoomScaleNormal="100" workbookViewId="0">
      <selection activeCell="X14" sqref="X14"/>
    </sheetView>
  </sheetViews>
  <sheetFormatPr defaultRowHeight="12.75"/>
  <cols>
    <col min="1" max="1" width="39" customWidth="1"/>
    <col min="2" max="2" width="1.28515625" customWidth="1"/>
    <col min="3" max="3" width="18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7.5703125" customWidth="1"/>
    <col min="10" max="10" width="1.28515625" customWidth="1"/>
    <col min="11" max="11" width="14.5703125" customWidth="1"/>
    <col min="12" max="12" width="1.28515625" customWidth="1"/>
    <col min="13" max="13" width="19.42578125" customWidth="1"/>
    <col min="14" max="14" width="0.28515625" customWidth="1"/>
  </cols>
  <sheetData>
    <row r="1" spans="1:13" ht="29.1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/>
    <row r="5" spans="1:13" ht="14.4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>
      <c r="A6" s="22" t="s">
        <v>45</v>
      </c>
      <c r="C6" s="22" t="s">
        <v>53</v>
      </c>
      <c r="D6" s="22"/>
      <c r="E6" s="22"/>
      <c r="F6" s="22"/>
      <c r="G6" s="22"/>
      <c r="I6" s="22" t="s">
        <v>54</v>
      </c>
      <c r="J6" s="22"/>
      <c r="K6" s="22"/>
      <c r="L6" s="22"/>
      <c r="M6" s="22"/>
    </row>
    <row r="7" spans="1:13" ht="29.1" customHeight="1">
      <c r="A7" s="22"/>
      <c r="C7" s="19" t="s">
        <v>65</v>
      </c>
      <c r="D7" s="3"/>
      <c r="E7" s="19" t="s">
        <v>64</v>
      </c>
      <c r="F7" s="3"/>
      <c r="G7" s="19" t="s">
        <v>66</v>
      </c>
      <c r="I7" s="19" t="s">
        <v>65</v>
      </c>
      <c r="J7" s="3"/>
      <c r="K7" s="19" t="s">
        <v>64</v>
      </c>
      <c r="L7" s="3"/>
      <c r="M7" s="19" t="s">
        <v>66</v>
      </c>
    </row>
    <row r="8" spans="1:13" ht="21.75" customHeight="1">
      <c r="A8" s="11" t="s">
        <v>21</v>
      </c>
      <c r="C8" s="5">
        <v>425785</v>
      </c>
      <c r="E8" s="5">
        <v>0</v>
      </c>
      <c r="G8" s="5">
        <v>425785</v>
      </c>
      <c r="I8" s="5">
        <v>384206947</v>
      </c>
      <c r="K8" s="5">
        <v>0</v>
      </c>
      <c r="M8" s="5">
        <v>384206947</v>
      </c>
    </row>
    <row r="9" spans="1:13" ht="21.75" customHeight="1">
      <c r="A9" s="13" t="s">
        <v>23</v>
      </c>
      <c r="C9" s="14">
        <v>20603368</v>
      </c>
      <c r="E9" s="14">
        <v>0</v>
      </c>
      <c r="G9" s="14">
        <v>20603368</v>
      </c>
      <c r="I9" s="14">
        <v>143510280</v>
      </c>
      <c r="K9" s="14">
        <v>0</v>
      </c>
      <c r="M9" s="14">
        <v>143510280</v>
      </c>
    </row>
    <row r="10" spans="1:13" ht="21.75" customHeight="1">
      <c r="A10" s="13" t="s">
        <v>27</v>
      </c>
      <c r="C10" s="14">
        <v>4490753400</v>
      </c>
      <c r="E10" s="14">
        <v>2157374</v>
      </c>
      <c r="G10" s="14">
        <v>4488596026</v>
      </c>
      <c r="I10" s="14">
        <v>45182745806</v>
      </c>
      <c r="K10" s="14">
        <v>45325254</v>
      </c>
      <c r="M10" s="14">
        <v>45137420552</v>
      </c>
    </row>
    <row r="11" spans="1:13" ht="21.75" customHeight="1">
      <c r="A11" s="13" t="s">
        <v>27</v>
      </c>
      <c r="C11" s="14">
        <v>8689212300</v>
      </c>
      <c r="E11" s="14">
        <v>5146574</v>
      </c>
      <c r="G11" s="14">
        <v>8684065726</v>
      </c>
      <c r="I11" s="14">
        <v>88554033001</v>
      </c>
      <c r="K11" s="14">
        <v>70904755</v>
      </c>
      <c r="M11" s="14">
        <v>88483128246</v>
      </c>
    </row>
    <row r="12" spans="1:13" ht="21.75" customHeight="1">
      <c r="A12" s="13" t="s">
        <v>27</v>
      </c>
      <c r="C12" s="14">
        <v>1613373270</v>
      </c>
      <c r="E12" s="14">
        <v>-111524</v>
      </c>
      <c r="G12" s="14">
        <v>1613484794</v>
      </c>
      <c r="I12" s="14">
        <v>16235398675</v>
      </c>
      <c r="K12" s="14">
        <v>5631827</v>
      </c>
      <c r="M12" s="14">
        <v>16229766848</v>
      </c>
    </row>
    <row r="13" spans="1:13" ht="21.75" customHeight="1">
      <c r="A13" s="13" t="s">
        <v>31</v>
      </c>
      <c r="C13" s="14">
        <v>4090191780</v>
      </c>
      <c r="E13" s="14">
        <v>0</v>
      </c>
      <c r="G13" s="14">
        <v>4090191780</v>
      </c>
      <c r="I13" s="14">
        <v>41722936260</v>
      </c>
      <c r="K13" s="14">
        <v>38377082</v>
      </c>
      <c r="M13" s="14">
        <v>41684559178</v>
      </c>
    </row>
    <row r="14" spans="1:13" ht="21.75" customHeight="1">
      <c r="A14" s="13" t="s">
        <v>27</v>
      </c>
      <c r="C14" s="14">
        <v>4488539178</v>
      </c>
      <c r="E14" s="14">
        <v>0</v>
      </c>
      <c r="G14" s="14">
        <v>4488539178</v>
      </c>
      <c r="I14" s="14">
        <v>45785923510</v>
      </c>
      <c r="K14" s="14">
        <v>22122624</v>
      </c>
      <c r="M14" s="14">
        <v>45763800886</v>
      </c>
    </row>
    <row r="15" spans="1:13" ht="21.75" customHeight="1">
      <c r="A15" s="13" t="s">
        <v>27</v>
      </c>
      <c r="C15" s="14">
        <v>4263287670</v>
      </c>
      <c r="E15" s="14">
        <v>883301</v>
      </c>
      <c r="G15" s="14">
        <v>4262404369</v>
      </c>
      <c r="I15" s="14">
        <v>43984435606</v>
      </c>
      <c r="K15" s="14">
        <v>11815629</v>
      </c>
      <c r="M15" s="14">
        <v>43972619977</v>
      </c>
    </row>
    <row r="16" spans="1:13" ht="21.75" customHeight="1">
      <c r="A16" s="13" t="s">
        <v>27</v>
      </c>
      <c r="C16" s="14">
        <v>2689520546</v>
      </c>
      <c r="E16" s="14">
        <v>0</v>
      </c>
      <c r="G16" s="14">
        <v>2689520546</v>
      </c>
      <c r="I16" s="14">
        <v>32279404092</v>
      </c>
      <c r="K16" s="14">
        <v>4939264</v>
      </c>
      <c r="M16" s="14">
        <v>32274464828</v>
      </c>
    </row>
    <row r="17" spans="1:13" ht="21.75" customHeight="1">
      <c r="A17" s="13" t="s">
        <v>27</v>
      </c>
      <c r="C17" s="14">
        <v>0</v>
      </c>
      <c r="E17" s="14">
        <v>0</v>
      </c>
      <c r="G17" s="14">
        <v>0</v>
      </c>
      <c r="I17" s="14">
        <v>1507550683</v>
      </c>
      <c r="K17" s="14">
        <v>0</v>
      </c>
      <c r="M17" s="14">
        <v>1507550683</v>
      </c>
    </row>
    <row r="18" spans="1:13" ht="21.75" customHeight="1">
      <c r="A18" s="13" t="s">
        <v>36</v>
      </c>
      <c r="C18" s="14">
        <v>5430</v>
      </c>
      <c r="E18" s="14">
        <v>0</v>
      </c>
      <c r="G18" s="14">
        <v>5430</v>
      </c>
      <c r="I18" s="14">
        <v>21595573</v>
      </c>
      <c r="K18" s="14">
        <v>0</v>
      </c>
      <c r="M18" s="14">
        <v>21595573</v>
      </c>
    </row>
    <row r="19" spans="1:13" ht="21.75" customHeight="1">
      <c r="A19" s="13" t="s">
        <v>61</v>
      </c>
      <c r="C19" s="14">
        <v>0</v>
      </c>
      <c r="E19" s="14">
        <v>0</v>
      </c>
      <c r="G19" s="14">
        <v>0</v>
      </c>
      <c r="I19" s="14">
        <v>15236716574</v>
      </c>
      <c r="K19" s="14">
        <v>0</v>
      </c>
      <c r="M19" s="14">
        <v>15236716574</v>
      </c>
    </row>
    <row r="20" spans="1:13" ht="21.75" customHeight="1">
      <c r="A20" s="13" t="s">
        <v>40</v>
      </c>
      <c r="C20" s="14">
        <v>5395993140</v>
      </c>
      <c r="E20" s="14">
        <v>113</v>
      </c>
      <c r="G20" s="14">
        <v>5395993027</v>
      </c>
      <c r="I20" s="14">
        <v>24102102692</v>
      </c>
      <c r="K20" s="14">
        <v>24780300</v>
      </c>
      <c r="M20" s="14">
        <v>24077322392</v>
      </c>
    </row>
    <row r="21" spans="1:13" ht="21.75" customHeight="1">
      <c r="A21" s="13" t="s">
        <v>27</v>
      </c>
      <c r="C21" s="14">
        <v>1915890390</v>
      </c>
      <c r="E21" s="14">
        <v>240428</v>
      </c>
      <c r="G21" s="14">
        <v>1915649962</v>
      </c>
      <c r="I21" s="14">
        <v>7569287608</v>
      </c>
      <c r="K21" s="14">
        <v>3483970</v>
      </c>
      <c r="M21" s="14">
        <v>7565803638</v>
      </c>
    </row>
    <row r="22" spans="1:13" ht="21.75" customHeight="1">
      <c r="A22" s="16" t="s">
        <v>27</v>
      </c>
      <c r="C22" s="17">
        <v>2337315066</v>
      </c>
      <c r="E22" s="17">
        <v>1426719</v>
      </c>
      <c r="G22" s="17">
        <v>2335888347</v>
      </c>
      <c r="I22" s="17">
        <v>2940493146</v>
      </c>
      <c r="K22" s="17">
        <v>12840475</v>
      </c>
      <c r="M22" s="17">
        <v>2927652671</v>
      </c>
    </row>
    <row r="23" spans="1:13" ht="21.75" customHeight="1">
      <c r="A23" s="8" t="s">
        <v>16</v>
      </c>
      <c r="C23" s="9">
        <v>39995111323</v>
      </c>
      <c r="E23" s="9">
        <v>9742985</v>
      </c>
      <c r="G23" s="9">
        <v>39985368338</v>
      </c>
      <c r="I23" s="9">
        <v>365650340453</v>
      </c>
      <c r="K23" s="9">
        <v>240221180</v>
      </c>
      <c r="M23" s="9">
        <v>365410119273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جلد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جلد!Print_Area</vt:lpstr>
      <vt:lpstr>درآمد!Print_Area</vt:lpstr>
      <vt:lpstr>'درآمد سپرده بانکی'!Print_Area</vt:lpstr>
      <vt:lpstr>'درآمد سرمایه گذاری در سهام'!Print_Area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2026-01-21T05:17:19Z</dcterms:created>
  <dcterms:modified xsi:type="dcterms:W3CDTF">2026-01-21T05:30:27Z</dcterms:modified>
</cp:coreProperties>
</file>