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4\"/>
    </mc:Choice>
  </mc:AlternateContent>
  <bookViews>
    <workbookView xWindow="120" yWindow="15" windowWidth="18975" windowHeight="11955"/>
  </bookViews>
  <sheets>
    <sheet name="جلد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0">جلد!$A$1:$I$12</definedName>
    <definedName name="_xlnm.Print_Area" localSheetId="3">درآمد!$A$1:$J$13</definedName>
    <definedName name="_xlnm.Print_Area" localSheetId="5">'درآمد سپرده بانکی'!$A$1:$I$24</definedName>
    <definedName name="_xlnm.Print_Area" localSheetId="4">'درآمد سرمایه گذاری در سهام'!$A$1:$X$10</definedName>
    <definedName name="_xlnm.Print_Area" localSheetId="8">'درآمد ناشی از تغییر قیمت اوراق'!$A$1:$S$9</definedName>
    <definedName name="_xlnm.Print_Area" localSheetId="6">'سایر درآمدها'!$A$1:$G$11</definedName>
    <definedName name="_xlnm.Print_Area" localSheetId="2">سپرده!$A$1:$M$25</definedName>
    <definedName name="_xlnm.Print_Area" localSheetId="7">'سود سپرده بانکی'!$A$1:$N$24</definedName>
    <definedName name="_xlnm.Print_Area" localSheetId="1">سهام!$A$1:$AC$14</definedName>
  </definedNames>
  <calcPr calcId="162913"/>
</workbook>
</file>

<file path=xl/calcChain.xml><?xml version="1.0" encoding="utf-8"?>
<calcChain xmlns="http://schemas.openxmlformats.org/spreadsheetml/2006/main">
  <c r="AB14" i="2" l="1"/>
  <c r="Z14" i="2"/>
  <c r="Y14" i="2"/>
  <c r="AA14" i="2"/>
  <c r="X14" i="2"/>
  <c r="V14" i="2"/>
  <c r="T14" i="2"/>
  <c r="J14" i="2"/>
  <c r="H14" i="2"/>
  <c r="G14" i="2"/>
  <c r="I14" i="2"/>
  <c r="K14" i="2"/>
  <c r="L14" i="2"/>
  <c r="M14" i="2"/>
  <c r="N14" i="2"/>
  <c r="O14" i="2"/>
  <c r="P14" i="2"/>
  <c r="Q14" i="2"/>
  <c r="R14" i="2"/>
  <c r="S14" i="2"/>
  <c r="U14" i="2"/>
  <c r="W14" i="2"/>
  <c r="F14" i="2"/>
  <c r="AA13" i="2"/>
  <c r="Y13" i="2"/>
  <c r="X13" i="2"/>
  <c r="Z13" i="2" s="1"/>
  <c r="AB13" i="2" s="1"/>
  <c r="T13" i="2"/>
  <c r="J13" i="2"/>
  <c r="X12" i="2"/>
  <c r="Z12" i="2" s="1"/>
  <c r="AB12" i="2" s="1"/>
  <c r="V12" i="2"/>
  <c r="T12" i="2"/>
  <c r="J12" i="2"/>
  <c r="AA11" i="2"/>
  <c r="Y11" i="2"/>
  <c r="X11" i="2"/>
  <c r="Z11" i="2" s="1"/>
  <c r="AB11" i="2" s="1"/>
  <c r="T11" i="2"/>
  <c r="V11" i="2" s="1"/>
  <c r="J11" i="2"/>
  <c r="AA10" i="2"/>
  <c r="Y10" i="2"/>
  <c r="X10" i="2"/>
  <c r="Z10" i="2" s="1"/>
  <c r="AB10" i="2" s="1"/>
  <c r="V10" i="2"/>
  <c r="T10" i="2"/>
  <c r="J10" i="2"/>
  <c r="V13" i="2" l="1"/>
</calcChain>
</file>

<file path=xl/sharedStrings.xml><?xml version="1.0" encoding="utf-8"?>
<sst xmlns="http://schemas.openxmlformats.org/spreadsheetml/2006/main" count="191" uniqueCount="78">
  <si>
    <t>صندوق سرمایه ‏گذاری خصوصی اکسیر زیست پارسیان</t>
  </si>
  <si>
    <t>صورت وضعیت پرتفوی</t>
  </si>
  <si>
    <t>برای ماه منتهی به 1404/12/29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</si>
  <si>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</si>
  <si>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</si>
  <si>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</si>
  <si>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</si>
  <si>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</si>
  <si>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</si>
  <si>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</si>
  <si>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</si>
  <si>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</si>
  <si>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</si>
  <si>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</si>
  <si>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</si>
  <si>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آترا زیست آرای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</si>
  <si>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</si>
  <si>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</si>
  <si>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</si>
  <si>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</si>
  <si>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</si>
  <si>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</si>
  <si>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</si>
  <si>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</si>
  <si>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0.25%</t>
  </si>
  <si>
    <t>سپرده کوتاه مدت بانک خاورمیانه سعادت آباد</t>
  </si>
  <si>
    <t>0.04%</t>
  </si>
  <si>
    <t>سپرده کوتاه مدت بانک گردشگری توحید</t>
  </si>
  <si>
    <t>1.56%</t>
  </si>
  <si>
    <t>سپرده بلند مدت بانک گردشگری توحید</t>
  </si>
  <si>
    <t>5.13%</t>
  </si>
  <si>
    <t>9.93%</t>
  </si>
  <si>
    <t>1.84%</t>
  </si>
  <si>
    <t>سپرده بلند مدت بانک پاسارگاد الوند</t>
  </si>
  <si>
    <t>4.87%</t>
  </si>
  <si>
    <t>5.27%</t>
  </si>
  <si>
    <t>5.44%</t>
  </si>
  <si>
    <t>2.94%</t>
  </si>
  <si>
    <t>سپرده کوتاه مدت بانک سینا گیشا</t>
  </si>
  <si>
    <t>0.00%</t>
  </si>
  <si>
    <t>سپرده کوتاه مدت بانک دی الغدیر</t>
  </si>
  <si>
    <t>0.66%</t>
  </si>
  <si>
    <t>سپرده بلند مدت بانک دی الغدیر</t>
  </si>
  <si>
    <t>6.32%</t>
  </si>
  <si>
    <t>2.17%</t>
  </si>
  <si>
    <t>2.52%</t>
  </si>
  <si>
    <t>1.64%</t>
  </si>
  <si>
    <t>صورت وضعیت درآمدها</t>
  </si>
  <si>
    <t>شرح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</si>
  <si>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</si>
  <si>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</si>
  <si>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</si>
  <si>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</si>
  <si>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</si>
  <si>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</si>
  <si>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</si>
  <si>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</si>
  <si>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</si>
  <si>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</si>
  <si>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</si>
  <si>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</si>
  <si>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</si>
  <si>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</si>
  <si>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</si>
  <si>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سپرده بلند مدت بانک سینا گیشا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</si>
  <si>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</si>
  <si>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</si>
  <si>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</si>
  <si>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</si>
  <si>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</si>
  <si>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ارزش دفتری</t>
  </si>
  <si>
    <t>سود و زیان ناشی از تغییر قیمت</t>
  </si>
  <si>
    <t>صورت وضعیت پورتفوی صندوق سرمایه‌گذاری
خصوصی اکسیر زیست پارسیان</t>
  </si>
  <si>
    <t>برای ماه منتهی به  29 اسفند ماه 1404</t>
  </si>
  <si>
    <t>شرکت نیواد فارمد سلامت</t>
  </si>
  <si>
    <t>شرکت طبیب درمان پژوهش قلب</t>
  </si>
  <si>
    <t>شرکت مهر فناوری نوین مام</t>
  </si>
  <si>
    <t>شرکت  ویرا واکسن شایا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</si>
</sst>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333333"/>
      <name val="IRAN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68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right" vertical="top"/>
    </xf>
    <xf numFmtId="0" fontId="6" fillId="0" borderId="0" xfId="2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10" fillId="2" borderId="0" xfId="2" applyFont="1" applyFill="1"/>
    <xf numFmtId="0" fontId="4" fillId="2" borderId="0" xfId="0" applyFont="1" applyFill="1" applyAlignment="1">
      <alignment horizontal="left"/>
    </xf>
    <xf numFmtId="164" fontId="10" fillId="2" borderId="0" xfId="2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0" fontId="4" fillId="0" borderId="0" xfId="0" applyFont="1" applyBorder="1" applyAlignment="1">
      <alignment horizontal="left"/>
    </xf>
    <xf numFmtId="0" fontId="10" fillId="0" borderId="0" xfId="2" applyFont="1" applyBorder="1"/>
    <xf numFmtId="0" fontId="4" fillId="2" borderId="0" xfId="0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0" fontId="4" fillId="0" borderId="2" xfId="0" applyFont="1" applyFill="1" applyBorder="1" applyAlignment="1">
      <alignment vertical="top"/>
    </xf>
    <xf numFmtId="0" fontId="0" fillId="0" borderId="2" xfId="0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" fontId="4" fillId="0" borderId="2" xfId="0" applyNumberFormat="1" applyFont="1" applyFill="1" applyBorder="1" applyAlignment="1">
      <alignment horizontal="center" vertical="top"/>
    </xf>
    <xf numFmtId="3" fontId="11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horizontal="center" vertical="top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9525</xdr:colOff>
      <xdr:row>3</xdr:row>
      <xdr:rowOff>1905000</xdr:rowOff>
    </xdr:from>
    <xdr:ext cx="2895600" cy="260032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484975" y="647700"/>
          <a:ext cx="2895600" cy="2600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tabSelected="1" view="pageBreakPreview" zoomScaleNormal="100" zoomScaleSheetLayoutView="100" workbookViewId="0">
      <selection activeCell="A11" sqref="A11"/>
    </sheetView>
  </sheetViews>
  <sheetFormatPr defaultColWidth="8.85546875" defaultRowHeight="15"/>
  <cols>
    <col min="1" max="1" width="8.85546875" style="34" customWidth="1"/>
    <col min="2" max="6" width="8.85546875" style="34"/>
    <col min="7" max="7" width="8.85546875" style="34" customWidth="1"/>
    <col min="8" max="16384" width="8.85546875" style="34"/>
  </cols>
  <sheetData>
    <row r="4" spans="1:9" ht="159" customHeight="1">
      <c r="A4" s="38" t="s">
        <v>72</v>
      </c>
      <c r="B4" s="38"/>
      <c r="C4" s="38"/>
      <c r="D4" s="38"/>
      <c r="E4" s="38"/>
      <c r="F4" s="38"/>
      <c r="G4" s="38"/>
      <c r="H4" s="38"/>
      <c r="I4" s="38"/>
    </row>
    <row r="5" spans="1:9" ht="58.5" customHeight="1">
      <c r="A5" s="37"/>
      <c r="B5" s="37"/>
      <c r="C5" s="37"/>
      <c r="D5" s="37"/>
      <c r="E5" s="37"/>
      <c r="F5" s="37"/>
      <c r="G5" s="37"/>
      <c r="H5" s="36"/>
    </row>
    <row r="6" spans="1:9" ht="91.5" customHeight="1">
      <c r="A6" s="37"/>
      <c r="B6" s="37"/>
      <c r="C6" s="37"/>
      <c r="D6" s="37"/>
      <c r="E6" s="37"/>
      <c r="F6" s="37"/>
      <c r="G6" s="37"/>
      <c r="H6" s="36"/>
    </row>
    <row r="7" spans="1:9" ht="33.75">
      <c r="A7" s="37"/>
      <c r="B7" s="37"/>
      <c r="C7" s="37"/>
      <c r="D7" s="37"/>
      <c r="E7" s="37"/>
      <c r="F7" s="37"/>
      <c r="G7" s="37"/>
      <c r="H7" s="36"/>
    </row>
    <row r="8" spans="1:9" ht="108" customHeight="1">
      <c r="A8" s="37"/>
      <c r="B8" s="37"/>
      <c r="C8" s="37"/>
      <c r="D8" s="37"/>
      <c r="E8" s="37"/>
      <c r="F8" s="37"/>
      <c r="G8" s="37"/>
      <c r="H8" s="36"/>
    </row>
    <row r="10" spans="1:9" ht="30" customHeight="1">
      <c r="A10" s="35" t="s">
        <v>73</v>
      </c>
      <c r="B10" s="35"/>
      <c r="C10" s="35"/>
      <c r="D10" s="35"/>
      <c r="E10" s="35"/>
      <c r="F10" s="35"/>
      <c r="G10" s="35"/>
      <c r="H10" s="35"/>
      <c r="I10" s="35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rightToLeft="1" view="pageBreakPreview" zoomScale="60" zoomScaleNormal="100" workbookViewId="0">
      <selection activeCell="H49" sqref="H49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5" style="64" customWidth="1"/>
    <col min="7" max="7" width="1.28515625" customWidth="1"/>
    <col min="8" max="8" width="20.42578125" customWidth="1"/>
    <col min="9" max="9" width="1.28515625" customWidth="1"/>
    <col min="10" max="10" width="19.710937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85546875" customWidth="1"/>
    <col min="25" max="25" width="1.28515625" customWidth="1"/>
    <col min="26" max="26" width="21.7109375" customWidth="1"/>
    <col min="27" max="27" width="1.28515625" customWidth="1"/>
    <col min="28" max="28" width="19" style="64" customWidth="1"/>
    <col min="29" max="29" width="1" customWidth="1"/>
  </cols>
  <sheetData>
    <row r="1" spans="1:29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9" ht="21.7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9" ht="21.7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9" ht="14.45" customHeight="1">
      <c r="A4" s="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9" ht="14.4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9" ht="14.45" customHeight="1">
      <c r="F6" s="23" t="s">
        <v>3</v>
      </c>
      <c r="G6" s="23"/>
      <c r="H6" s="23"/>
      <c r="I6" s="23"/>
      <c r="J6" s="23"/>
      <c r="L6" s="23" t="s">
        <v>4</v>
      </c>
      <c r="M6" s="23"/>
      <c r="N6" s="23"/>
      <c r="O6" s="23"/>
      <c r="P6" s="23"/>
      <c r="Q6" s="23"/>
      <c r="R6" s="23"/>
      <c r="T6" s="23" t="s">
        <v>5</v>
      </c>
      <c r="U6" s="23"/>
      <c r="V6" s="23"/>
      <c r="W6" s="23"/>
      <c r="X6" s="23"/>
      <c r="Y6" s="23"/>
      <c r="Z6" s="23"/>
      <c r="AA6" s="23"/>
      <c r="AB6" s="23"/>
    </row>
    <row r="7" spans="1:29" ht="14.45" customHeight="1">
      <c r="F7" s="61"/>
      <c r="G7" s="3"/>
      <c r="H7" s="3"/>
      <c r="I7" s="3"/>
      <c r="J7" s="3"/>
      <c r="L7" s="24" t="s">
        <v>6</v>
      </c>
      <c r="M7" s="24"/>
      <c r="N7" s="24"/>
      <c r="O7" s="3"/>
      <c r="P7" s="24" t="s">
        <v>7</v>
      </c>
      <c r="Q7" s="24"/>
      <c r="R7" s="24"/>
      <c r="T7" s="3"/>
      <c r="U7" s="3"/>
      <c r="V7" s="3"/>
      <c r="W7" s="3"/>
      <c r="X7" s="3"/>
      <c r="Y7" s="3"/>
      <c r="Z7" s="3"/>
      <c r="AA7" s="3"/>
      <c r="AB7" s="61"/>
    </row>
    <row r="8" spans="1:29" ht="14.45" customHeight="1">
      <c r="A8" s="23" t="s">
        <v>8</v>
      </c>
      <c r="B8" s="23"/>
      <c r="C8" s="23"/>
      <c r="E8" s="23" t="s">
        <v>9</v>
      </c>
      <c r="F8" s="23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ht="21.75" customHeight="1">
      <c r="A9" s="60"/>
      <c r="B9" s="60"/>
      <c r="C9" s="60" t="s">
        <v>15</v>
      </c>
      <c r="D9" s="39"/>
      <c r="E9" s="26">
        <v>48537559</v>
      </c>
      <c r="F9" s="26"/>
      <c r="H9" s="62">
        <v>199632627057</v>
      </c>
      <c r="I9" s="64"/>
      <c r="J9" s="62">
        <v>275970343822.96899</v>
      </c>
      <c r="L9" s="6">
        <v>0</v>
      </c>
      <c r="N9" s="6">
        <v>0</v>
      </c>
      <c r="P9" s="6">
        <v>0</v>
      </c>
      <c r="R9" s="6">
        <v>0</v>
      </c>
      <c r="T9" s="6">
        <v>48537559</v>
      </c>
      <c r="V9" s="62">
        <v>5670</v>
      </c>
      <c r="X9" s="62">
        <v>199632627057</v>
      </c>
      <c r="Y9" s="64"/>
      <c r="Z9" s="62">
        <v>273080602002.83301</v>
      </c>
      <c r="AB9" s="65">
        <v>8.01</v>
      </c>
    </row>
    <row r="10" spans="1:29" s="40" customFormat="1" ht="18.75">
      <c r="A10" s="54"/>
      <c r="B10" s="54"/>
      <c r="C10" s="55" t="s">
        <v>74</v>
      </c>
      <c r="D10" s="54"/>
      <c r="E10" s="54"/>
      <c r="F10" s="42">
        <v>15455943</v>
      </c>
      <c r="G10" s="52"/>
      <c r="H10" s="42">
        <v>400000000000</v>
      </c>
      <c r="I10" s="52"/>
      <c r="J10" s="42">
        <f>H10</f>
        <v>400000000000</v>
      </c>
      <c r="K10" s="52"/>
      <c r="L10" s="52">
        <v>0</v>
      </c>
      <c r="M10" s="52"/>
      <c r="N10" s="52">
        <v>0</v>
      </c>
      <c r="O10" s="52"/>
      <c r="P10" s="56">
        <v>0</v>
      </c>
      <c r="Q10" s="52"/>
      <c r="R10" s="52">
        <v>0</v>
      </c>
      <c r="S10" s="52"/>
      <c r="T10" s="42">
        <f>F10</f>
        <v>15455943</v>
      </c>
      <c r="U10" s="52"/>
      <c r="V10" s="57">
        <f>X10/T10</f>
        <v>25880.012626858159</v>
      </c>
      <c r="W10" s="54"/>
      <c r="X10" s="42">
        <f t="shared" ref="X10:X13" si="0">H10</f>
        <v>400000000000</v>
      </c>
      <c r="Y10" s="58">
        <f>H10</f>
        <v>400000000000</v>
      </c>
      <c r="Z10" s="42">
        <f t="shared" ref="Z10:Z13" si="1">X10</f>
        <v>400000000000</v>
      </c>
      <c r="AA10" s="59" t="e">
        <f>#REF!/AC10</f>
        <v>#REF!</v>
      </c>
      <c r="AB10" s="59">
        <f>Z10/AC10</f>
        <v>0.11737613953945325</v>
      </c>
      <c r="AC10" s="66">
        <v>3407847638962</v>
      </c>
    </row>
    <row r="11" spans="1:29" s="40" customFormat="1" ht="18.75">
      <c r="C11" s="41" t="s">
        <v>75</v>
      </c>
      <c r="F11" s="44">
        <v>1357358</v>
      </c>
      <c r="G11" s="43"/>
      <c r="H11" s="44">
        <v>420000000000</v>
      </c>
      <c r="I11" s="43"/>
      <c r="J11" s="44">
        <f>H11</f>
        <v>420000000000</v>
      </c>
      <c r="K11" s="43"/>
      <c r="L11" s="43">
        <v>0</v>
      </c>
      <c r="M11" s="43"/>
      <c r="N11" s="43">
        <v>0</v>
      </c>
      <c r="O11" s="43"/>
      <c r="P11" s="45">
        <v>0</v>
      </c>
      <c r="Q11" s="43"/>
      <c r="R11" s="43">
        <v>0</v>
      </c>
      <c r="S11" s="43"/>
      <c r="T11" s="44">
        <f>F11</f>
        <v>1357358</v>
      </c>
      <c r="U11" s="43"/>
      <c r="V11" s="46">
        <f>X11/T11</f>
        <v>309424.63226355903</v>
      </c>
      <c r="X11" s="44">
        <f t="shared" si="0"/>
        <v>420000000000</v>
      </c>
      <c r="Y11" s="47">
        <f>H11</f>
        <v>420000000000</v>
      </c>
      <c r="Z11" s="44">
        <f t="shared" si="1"/>
        <v>420000000000</v>
      </c>
      <c r="AA11" s="48" t="e">
        <f>#REF!/AC11</f>
        <v>#REF!</v>
      </c>
      <c r="AB11" s="48">
        <f>Z11/AC11</f>
        <v>0.12324494651642591</v>
      </c>
      <c r="AC11" s="66">
        <v>3407847638962</v>
      </c>
    </row>
    <row r="12" spans="1:29" s="40" customFormat="1" ht="18.75">
      <c r="C12" s="49" t="s">
        <v>76</v>
      </c>
      <c r="D12" s="50"/>
      <c r="E12" s="50"/>
      <c r="F12" s="51">
        <v>9607840</v>
      </c>
      <c r="G12" s="45"/>
      <c r="H12" s="51">
        <v>400000000000</v>
      </c>
      <c r="I12" s="45"/>
      <c r="J12" s="51">
        <f>H12</f>
        <v>400000000000</v>
      </c>
      <c r="K12" s="43"/>
      <c r="L12" s="43">
        <v>0</v>
      </c>
      <c r="M12" s="43"/>
      <c r="N12" s="43">
        <v>0</v>
      </c>
      <c r="O12" s="43"/>
      <c r="P12" s="45">
        <v>0</v>
      </c>
      <c r="Q12" s="43"/>
      <c r="R12" s="43">
        <v>0</v>
      </c>
      <c r="S12" s="43"/>
      <c r="T12" s="44">
        <f>F12</f>
        <v>9607840</v>
      </c>
      <c r="U12" s="43"/>
      <c r="V12" s="46">
        <f>X12/T12</f>
        <v>41632.666655564622</v>
      </c>
      <c r="X12" s="44">
        <f>H12</f>
        <v>400000000000</v>
      </c>
      <c r="Y12" s="47"/>
      <c r="Z12" s="44">
        <f t="shared" si="1"/>
        <v>400000000000</v>
      </c>
      <c r="AA12" s="48"/>
      <c r="AB12" s="48">
        <f>Z12/AC12</f>
        <v>0.11737613953945325</v>
      </c>
      <c r="AC12" s="66">
        <v>3407847638962</v>
      </c>
    </row>
    <row r="13" spans="1:29" s="40" customFormat="1" ht="18.75">
      <c r="C13" s="41" t="s">
        <v>77</v>
      </c>
      <c r="F13" s="51">
        <v>4719514</v>
      </c>
      <c r="G13" s="52"/>
      <c r="H13" s="44">
        <v>135000000000</v>
      </c>
      <c r="I13" s="52"/>
      <c r="J13" s="44">
        <f t="shared" ref="J13" si="2">H13</f>
        <v>135000000000</v>
      </c>
      <c r="K13" s="43"/>
      <c r="L13" s="43">
        <v>0</v>
      </c>
      <c r="M13" s="43"/>
      <c r="N13" s="43">
        <v>0</v>
      </c>
      <c r="O13" s="43"/>
      <c r="P13" s="45">
        <v>0</v>
      </c>
      <c r="Q13" s="43"/>
      <c r="R13" s="43">
        <v>0</v>
      </c>
      <c r="S13" s="43"/>
      <c r="T13" s="53">
        <f>F13</f>
        <v>4719514</v>
      </c>
      <c r="U13" s="43"/>
      <c r="V13" s="46">
        <f>X13/T13</f>
        <v>28604.640223548442</v>
      </c>
      <c r="X13" s="44">
        <f t="shared" si="0"/>
        <v>135000000000</v>
      </c>
      <c r="Y13" s="47">
        <f>H13</f>
        <v>135000000000</v>
      </c>
      <c r="Z13" s="44">
        <f t="shared" si="1"/>
        <v>135000000000</v>
      </c>
      <c r="AA13" s="48" t="e">
        <f>#REF!/AC13</f>
        <v>#REF!</v>
      </c>
      <c r="AB13" s="48">
        <f>Z13/AC13</f>
        <v>3.9614447094565471E-2</v>
      </c>
      <c r="AC13" s="66">
        <v>3407847638962</v>
      </c>
    </row>
    <row r="14" spans="1:29" ht="21.75" customHeight="1" thickBot="1">
      <c r="A14" s="28" t="s">
        <v>16</v>
      </c>
      <c r="B14" s="28"/>
      <c r="C14" s="28"/>
      <c r="D14" s="28"/>
      <c r="F14" s="63">
        <f>E9+F10+F11+F12+F13</f>
        <v>79678214</v>
      </c>
      <c r="G14" s="67">
        <f t="shared" ref="G14:AA14" si="3">F9+G10+G11+G12+G13</f>
        <v>0</v>
      </c>
      <c r="H14" s="63">
        <f>H9+H10+H11+H12+H13</f>
        <v>1554632627057</v>
      </c>
      <c r="I14" s="67">
        <f t="shared" si="3"/>
        <v>199632627057</v>
      </c>
      <c r="J14" s="63">
        <f>J9+J10+J11+J12+J13</f>
        <v>1630970343822.969</v>
      </c>
      <c r="K14" s="67">
        <f t="shared" si="3"/>
        <v>275970343822.96899</v>
      </c>
      <c r="L14" s="63">
        <f t="shared" si="3"/>
        <v>0</v>
      </c>
      <c r="M14" s="67">
        <f t="shared" si="3"/>
        <v>0</v>
      </c>
      <c r="N14" s="63">
        <f t="shared" si="3"/>
        <v>0</v>
      </c>
      <c r="O14" s="67">
        <f t="shared" si="3"/>
        <v>0</v>
      </c>
      <c r="P14" s="63">
        <f t="shared" si="3"/>
        <v>0</v>
      </c>
      <c r="Q14" s="67">
        <f t="shared" si="3"/>
        <v>0</v>
      </c>
      <c r="R14" s="63">
        <f t="shared" si="3"/>
        <v>0</v>
      </c>
      <c r="S14" s="67">
        <f t="shared" si="3"/>
        <v>0</v>
      </c>
      <c r="T14" s="63">
        <f>T9+T10+T11+T12+T13</f>
        <v>79678214</v>
      </c>
      <c r="U14" s="67">
        <f t="shared" si="3"/>
        <v>48537559</v>
      </c>
      <c r="V14" s="63">
        <f>V9+V10+V11+V12+V13</f>
        <v>411211.95176953025</v>
      </c>
      <c r="W14" s="67">
        <f t="shared" si="3"/>
        <v>5670</v>
      </c>
      <c r="X14" s="63">
        <f>X9+X10+X11+X12+X13</f>
        <v>1554632627057</v>
      </c>
      <c r="Y14" s="67">
        <f t="shared" ref="Y14:AB14" si="4">Y9+Y10+Y11+Y12+Y13</f>
        <v>955000000000</v>
      </c>
      <c r="Z14" s="63">
        <f>Z9+Z10+Z11+Z12+Z13</f>
        <v>1628080602002.833</v>
      </c>
      <c r="AA14" s="67" t="e">
        <f t="shared" si="4"/>
        <v>#REF!</v>
      </c>
      <c r="AB14" s="63">
        <f>AB9+AB10+AB11+AB12+AB13</f>
        <v>8.4076116726898995</v>
      </c>
    </row>
    <row r="15" spans="1:29" ht="13.5" thickTop="1"/>
  </sheetData>
  <mergeCells count="15">
    <mergeCell ref="A8:C8"/>
    <mergeCell ref="E8:F8"/>
    <mergeCell ref="E9:F9"/>
    <mergeCell ref="A14:D14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rightToLeft="1" view="pageBreakPreview" zoomScale="60" zoomScaleNormal="100" workbookViewId="0">
      <selection activeCell="J4" sqref="J1:J1048576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9.42578125" customWidth="1"/>
    <col min="5" max="5" width="1.28515625" customWidth="1"/>
    <col min="6" max="6" width="20.5703125" customWidth="1"/>
    <col min="7" max="7" width="1.28515625" customWidth="1"/>
    <col min="8" max="8" width="17.7109375" customWidth="1"/>
    <col min="9" max="9" width="1.28515625" customWidth="1"/>
    <col min="10" max="10" width="21.425781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1.7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1.7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4.45" customHeight="1"/>
    <row r="5" spans="1:12" ht="14.45" customHeight="1">
      <c r="A5" s="1" t="s">
        <v>17</v>
      </c>
      <c r="B5" s="22" t="s">
        <v>18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14.45" customHeight="1">
      <c r="D6" s="2" t="s">
        <v>3</v>
      </c>
      <c r="F6" s="23" t="s">
        <v>4</v>
      </c>
      <c r="G6" s="23"/>
      <c r="H6" s="23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3" t="s">
        <v>19</v>
      </c>
      <c r="B8" s="23"/>
      <c r="D8" s="2" t="s">
        <v>20</v>
      </c>
      <c r="F8" s="2" t="s">
        <v>21</v>
      </c>
      <c r="H8" s="2" t="s">
        <v>22</v>
      </c>
      <c r="J8" s="2" t="s">
        <v>20</v>
      </c>
      <c r="L8" s="2" t="s">
        <v>14</v>
      </c>
    </row>
    <row r="9" spans="1:12" ht="21.75" customHeight="1">
      <c r="A9" s="29" t="s">
        <v>23</v>
      </c>
      <c r="B9" s="29"/>
      <c r="D9" s="6">
        <v>4375348338</v>
      </c>
      <c r="F9" s="6">
        <v>4091359076</v>
      </c>
      <c r="H9" s="6">
        <v>0</v>
      </c>
      <c r="J9" s="6">
        <v>8466707414</v>
      </c>
      <c r="L9" s="13" t="s">
        <v>24</v>
      </c>
    </row>
    <row r="10" spans="1:12" ht="21.75" customHeight="1">
      <c r="A10" s="30" t="s">
        <v>25</v>
      </c>
      <c r="B10" s="30"/>
      <c r="D10" s="15">
        <v>1500086558</v>
      </c>
      <c r="F10" s="15">
        <v>5959247</v>
      </c>
      <c r="H10" s="15">
        <v>0</v>
      </c>
      <c r="J10" s="15">
        <v>1506045805</v>
      </c>
      <c r="L10" s="16" t="s">
        <v>26</v>
      </c>
    </row>
    <row r="11" spans="1:12" ht="21.75" customHeight="1">
      <c r="A11" s="30" t="s">
        <v>27</v>
      </c>
      <c r="B11" s="30"/>
      <c r="D11" s="15">
        <v>20216006483</v>
      </c>
      <c r="F11" s="15">
        <v>32837052948</v>
      </c>
      <c r="H11" s="15">
        <v>750000</v>
      </c>
      <c r="J11" s="15">
        <v>53052309431</v>
      </c>
      <c r="L11" s="16" t="s">
        <v>28</v>
      </c>
    </row>
    <row r="12" spans="1:12" ht="21.75" customHeight="1">
      <c r="A12" s="30" t="s">
        <v>29</v>
      </c>
      <c r="B12" s="30"/>
      <c r="D12" s="15">
        <v>174840000000</v>
      </c>
      <c r="F12" s="15">
        <v>4368604930</v>
      </c>
      <c r="H12" s="15">
        <v>4368604930</v>
      </c>
      <c r="J12" s="15">
        <v>174840000000</v>
      </c>
      <c r="L12" s="16" t="s">
        <v>30</v>
      </c>
    </row>
    <row r="13" spans="1:12" ht="21.75" customHeight="1">
      <c r="A13" s="30" t="s">
        <v>29</v>
      </c>
      <c r="B13" s="30"/>
      <c r="D13" s="15">
        <v>338300000000</v>
      </c>
      <c r="F13" s="15">
        <v>8452865752</v>
      </c>
      <c r="H13" s="15">
        <v>8452865752</v>
      </c>
      <c r="J13" s="15">
        <v>338300000000</v>
      </c>
      <c r="L13" s="16" t="s">
        <v>31</v>
      </c>
    </row>
    <row r="14" spans="1:12" ht="21.75" customHeight="1">
      <c r="A14" s="30" t="s">
        <v>29</v>
      </c>
      <c r="B14" s="30"/>
      <c r="D14" s="15">
        <v>62814000000</v>
      </c>
      <c r="F14" s="15">
        <v>1678615068</v>
      </c>
      <c r="H14" s="15">
        <v>1678615068</v>
      </c>
      <c r="J14" s="15">
        <v>62814000000</v>
      </c>
      <c r="L14" s="16" t="s">
        <v>32</v>
      </c>
    </row>
    <row r="15" spans="1:12" ht="21.75" customHeight="1">
      <c r="A15" s="30" t="s">
        <v>33</v>
      </c>
      <c r="B15" s="30"/>
      <c r="D15" s="15">
        <v>165880000000</v>
      </c>
      <c r="F15" s="15">
        <v>4090191780</v>
      </c>
      <c r="H15" s="15">
        <v>4090191780</v>
      </c>
      <c r="J15" s="15">
        <v>165880000000</v>
      </c>
      <c r="L15" s="16" t="s">
        <v>34</v>
      </c>
    </row>
    <row r="16" spans="1:12" ht="21.75" customHeight="1">
      <c r="A16" s="30" t="s">
        <v>29</v>
      </c>
      <c r="B16" s="30"/>
      <c r="D16" s="15">
        <v>179640000000</v>
      </c>
      <c r="F16" s="15">
        <v>4488539178</v>
      </c>
      <c r="H16" s="15">
        <v>4488539178</v>
      </c>
      <c r="J16" s="15">
        <v>179640000000</v>
      </c>
      <c r="L16" s="16" t="s">
        <v>35</v>
      </c>
    </row>
    <row r="17" spans="1:12" ht="21.75" customHeight="1">
      <c r="A17" s="30" t="s">
        <v>29</v>
      </c>
      <c r="B17" s="30"/>
      <c r="D17" s="15">
        <v>185250000000</v>
      </c>
      <c r="F17" s="15">
        <v>4263287670</v>
      </c>
      <c r="H17" s="15">
        <v>4263287670</v>
      </c>
      <c r="J17" s="15">
        <v>185250000000</v>
      </c>
      <c r="L17" s="16" t="s">
        <v>36</v>
      </c>
    </row>
    <row r="18" spans="1:12" ht="21.75" customHeight="1">
      <c r="A18" s="30" t="s">
        <v>29</v>
      </c>
      <c r="B18" s="30"/>
      <c r="D18" s="15">
        <v>100150000000</v>
      </c>
      <c r="F18" s="15">
        <v>2304821916</v>
      </c>
      <c r="H18" s="15">
        <v>2304821916</v>
      </c>
      <c r="J18" s="15">
        <v>100150000000</v>
      </c>
      <c r="L18" s="16" t="s">
        <v>37</v>
      </c>
    </row>
    <row r="19" spans="1:12" ht="21.75" customHeight="1">
      <c r="A19" s="30" t="s">
        <v>38</v>
      </c>
      <c r="B19" s="30"/>
      <c r="D19" s="15">
        <v>1337599</v>
      </c>
      <c r="F19" s="15">
        <v>5475</v>
      </c>
      <c r="H19" s="15">
        <v>0</v>
      </c>
      <c r="J19" s="15">
        <v>1343074</v>
      </c>
      <c r="L19" s="16" t="s">
        <v>39</v>
      </c>
    </row>
    <row r="20" spans="1:12" ht="21.75" customHeight="1">
      <c r="A20" s="30" t="s">
        <v>40</v>
      </c>
      <c r="B20" s="30"/>
      <c r="D20" s="15">
        <v>22426311039</v>
      </c>
      <c r="F20" s="15">
        <v>0</v>
      </c>
      <c r="H20" s="15">
        <v>0</v>
      </c>
      <c r="J20" s="15">
        <v>22426311039</v>
      </c>
      <c r="L20" s="16" t="s">
        <v>41</v>
      </c>
    </row>
    <row r="21" spans="1:12" ht="21.75" customHeight="1">
      <c r="A21" s="30" t="s">
        <v>42</v>
      </c>
      <c r="B21" s="30"/>
      <c r="D21" s="15">
        <v>215250000000</v>
      </c>
      <c r="F21" s="15">
        <v>1769170000</v>
      </c>
      <c r="H21" s="15">
        <v>1769170000</v>
      </c>
      <c r="J21" s="15">
        <v>215250000000</v>
      </c>
      <c r="L21" s="16" t="s">
        <v>43</v>
      </c>
    </row>
    <row r="22" spans="1:12" ht="21.75" customHeight="1">
      <c r="A22" s="30" t="s">
        <v>29</v>
      </c>
      <c r="B22" s="30"/>
      <c r="D22" s="15">
        <v>74000000000</v>
      </c>
      <c r="F22" s="15">
        <v>1776353917</v>
      </c>
      <c r="H22" s="15">
        <v>1776353917</v>
      </c>
      <c r="J22" s="15">
        <v>74000000000</v>
      </c>
      <c r="L22" s="16" t="s">
        <v>44</v>
      </c>
    </row>
    <row r="23" spans="1:12" ht="21.75" customHeight="1">
      <c r="A23" s="30" t="s">
        <v>29</v>
      </c>
      <c r="B23" s="30"/>
      <c r="D23" s="15">
        <v>86000000000</v>
      </c>
      <c r="F23" s="15">
        <v>2261917806</v>
      </c>
      <c r="H23" s="15">
        <v>2261917806</v>
      </c>
      <c r="J23" s="15">
        <v>86000000000</v>
      </c>
      <c r="L23" s="16" t="s">
        <v>45</v>
      </c>
    </row>
    <row r="24" spans="1:12" ht="21.75" customHeight="1">
      <c r="A24" s="31" t="s">
        <v>29</v>
      </c>
      <c r="B24" s="31"/>
      <c r="D24" s="18">
        <v>56000000000</v>
      </c>
      <c r="F24" s="18">
        <v>1472876711</v>
      </c>
      <c r="H24" s="18">
        <v>1472876711</v>
      </c>
      <c r="J24" s="18">
        <v>56000000000</v>
      </c>
      <c r="L24" s="19" t="s">
        <v>46</v>
      </c>
    </row>
    <row r="25" spans="1:12" ht="21.75" customHeight="1">
      <c r="A25" s="28" t="s">
        <v>16</v>
      </c>
      <c r="B25" s="28"/>
      <c r="D25" s="10">
        <v>1686643090017</v>
      </c>
      <c r="F25" s="10">
        <v>73861621474</v>
      </c>
      <c r="H25" s="10">
        <v>36927994728</v>
      </c>
      <c r="J25" s="10">
        <v>1723576716763</v>
      </c>
      <c r="L25" s="11">
        <v>0</v>
      </c>
    </row>
  </sheetData>
  <mergeCells count="23">
    <mergeCell ref="A23:B23"/>
    <mergeCell ref="A24:B24"/>
    <mergeCell ref="A25:B25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2.5703125" customWidth="1"/>
    <col min="2" max="2" width="48" customWidth="1"/>
    <col min="3" max="4" width="1.28515625" customWidth="1"/>
    <col min="5" max="5" width="22" customWidth="1"/>
    <col min="6" max="6" width="1.28515625" customWidth="1"/>
    <col min="7" max="7" width="15.5703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21.75" customHeight="1">
      <c r="A2" s="21" t="s">
        <v>47</v>
      </c>
      <c r="B2" s="21"/>
      <c r="C2" s="21"/>
      <c r="D2" s="21"/>
      <c r="E2" s="21"/>
      <c r="F2" s="21"/>
      <c r="G2" s="21"/>
      <c r="H2" s="21"/>
      <c r="I2" s="21"/>
    </row>
    <row r="3" spans="1:9" ht="21.7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14.45" customHeight="1"/>
    <row r="5" spans="1:9" ht="29.1" customHeight="1">
      <c r="A5" s="1"/>
      <c r="B5" s="22"/>
      <c r="C5" s="22"/>
      <c r="D5" s="22"/>
      <c r="E5" s="22"/>
      <c r="F5" s="22"/>
      <c r="G5" s="22"/>
      <c r="H5" s="22"/>
      <c r="I5" s="22"/>
    </row>
    <row r="6" spans="1:9" ht="14.45" customHeight="1"/>
    <row r="7" spans="1:9" ht="14.45" customHeight="1">
      <c r="A7" s="23" t="s">
        <v>48</v>
      </c>
      <c r="B7" s="23"/>
      <c r="E7" s="2" t="s">
        <v>20</v>
      </c>
      <c r="G7" s="2" t="s">
        <v>49</v>
      </c>
      <c r="I7" s="2" t="s">
        <v>50</v>
      </c>
    </row>
    <row r="8" spans="1:9" ht="21.75" customHeight="1">
      <c r="A8" s="29" t="s">
        <v>51</v>
      </c>
      <c r="B8" s="29"/>
      <c r="E8" s="6">
        <v>-2889741819</v>
      </c>
      <c r="G8" s="13">
        <v>-7.6</v>
      </c>
      <c r="I8" s="13">
        <v>-0.08</v>
      </c>
    </row>
    <row r="9" spans="1:9" ht="21.75" customHeight="1">
      <c r="A9" s="30" t="s">
        <v>52</v>
      </c>
      <c r="B9" s="30"/>
      <c r="E9" s="15">
        <v>0</v>
      </c>
      <c r="G9" s="16">
        <v>0</v>
      </c>
      <c r="I9" s="16">
        <v>0</v>
      </c>
    </row>
    <row r="10" spans="1:9" ht="21.75" customHeight="1">
      <c r="A10" s="30" t="s">
        <v>53</v>
      </c>
      <c r="B10" s="30"/>
      <c r="E10" s="15">
        <v>0</v>
      </c>
      <c r="G10" s="16">
        <v>0</v>
      </c>
      <c r="I10" s="16">
        <v>0</v>
      </c>
    </row>
    <row r="11" spans="1:9" ht="21.75" customHeight="1">
      <c r="A11" s="30" t="s">
        <v>54</v>
      </c>
      <c r="B11" s="30"/>
      <c r="E11" s="15">
        <v>40284315948</v>
      </c>
      <c r="G11" s="16">
        <v>105.91</v>
      </c>
      <c r="I11" s="16">
        <v>1.18</v>
      </c>
    </row>
    <row r="12" spans="1:9" ht="21.75" customHeight="1">
      <c r="A12" s="31" t="s">
        <v>55</v>
      </c>
      <c r="B12" s="31"/>
      <c r="E12" s="18">
        <v>26574832868</v>
      </c>
      <c r="G12" s="19">
        <v>69.87</v>
      </c>
      <c r="I12" s="19">
        <v>0.78</v>
      </c>
    </row>
    <row r="13" spans="1:9" ht="21.75" customHeight="1">
      <c r="A13" s="28" t="s">
        <v>16</v>
      </c>
      <c r="B13" s="28"/>
      <c r="E13" s="10">
        <v>63969406997</v>
      </c>
      <c r="G13" s="11">
        <v>168.18</v>
      </c>
      <c r="I13" s="11">
        <v>1.88</v>
      </c>
    </row>
  </sheetData>
  <mergeCells count="11">
    <mergeCell ref="A13:B13"/>
    <mergeCell ref="A8:B8"/>
    <mergeCell ref="A9:B9"/>
    <mergeCell ref="A10:B10"/>
    <mergeCell ref="A11:B11"/>
    <mergeCell ref="A12:B12"/>
    <mergeCell ref="A1:I1"/>
    <mergeCell ref="A2:I2"/>
    <mergeCell ref="A3:I3"/>
    <mergeCell ref="B5:I5"/>
    <mergeCell ref="A7:B7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"/>
  <sheetViews>
    <sheetView rightToLeft="1" view="pageBreakPreview" zoomScale="60" zoomScaleNormal="100" workbookViewId="0">
      <selection activeCell="U4" sqref="U1:U1048576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7.85546875" customWidth="1"/>
    <col min="7" max="7" width="1.28515625" customWidth="1"/>
    <col min="8" max="8" width="13" customWidth="1"/>
    <col min="9" max="9" width="1.28515625" customWidth="1"/>
    <col min="10" max="10" width="17.28515625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9" customWidth="1"/>
    <col min="18" max="18" width="1.28515625" customWidth="1"/>
    <col min="19" max="19" width="21.140625" customWidth="1"/>
    <col min="20" max="20" width="1.28515625" customWidth="1"/>
    <col min="21" max="21" width="17.28515625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1.75" customHeight="1">
      <c r="A2" s="21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21.7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4.45" customHeight="1"/>
    <row r="5" spans="1:23" ht="14.45" customHeight="1">
      <c r="A5" s="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4.45" customHeight="1">
      <c r="D6" s="23" t="s">
        <v>56</v>
      </c>
      <c r="E6" s="23"/>
      <c r="F6" s="23"/>
      <c r="G6" s="23"/>
      <c r="H6" s="23"/>
      <c r="I6" s="23"/>
      <c r="J6" s="23"/>
      <c r="K6" s="23"/>
      <c r="L6" s="23"/>
      <c r="N6" s="23" t="s">
        <v>57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>
      <c r="D7" s="3"/>
      <c r="E7" s="3"/>
      <c r="F7" s="3"/>
      <c r="G7" s="3"/>
      <c r="H7" s="3"/>
      <c r="I7" s="3"/>
      <c r="J7" s="24" t="s">
        <v>16</v>
      </c>
      <c r="K7" s="24"/>
      <c r="L7" s="24"/>
      <c r="N7" s="3"/>
      <c r="O7" s="3"/>
      <c r="P7" s="3"/>
      <c r="Q7" s="3"/>
      <c r="R7" s="3"/>
      <c r="S7" s="3"/>
      <c r="T7" s="3"/>
      <c r="U7" s="24" t="s">
        <v>16</v>
      </c>
      <c r="V7" s="24"/>
      <c r="W7" s="24"/>
    </row>
    <row r="8" spans="1:23" ht="14.45" customHeight="1">
      <c r="A8" s="23" t="s">
        <v>58</v>
      </c>
      <c r="B8" s="23"/>
      <c r="D8" s="2" t="s">
        <v>59</v>
      </c>
      <c r="F8" s="2" t="s">
        <v>60</v>
      </c>
      <c r="H8" s="2" t="s">
        <v>61</v>
      </c>
      <c r="J8" s="4" t="s">
        <v>20</v>
      </c>
      <c r="K8" s="3"/>
      <c r="L8" s="4" t="s">
        <v>49</v>
      </c>
      <c r="N8" s="2" t="s">
        <v>59</v>
      </c>
      <c r="P8" s="23" t="s">
        <v>60</v>
      </c>
      <c r="Q8" s="23"/>
      <c r="S8" s="2" t="s">
        <v>61</v>
      </c>
      <c r="U8" s="4" t="s">
        <v>20</v>
      </c>
      <c r="V8" s="3"/>
      <c r="W8" s="4" t="s">
        <v>49</v>
      </c>
    </row>
    <row r="9" spans="1:23" ht="21.75" customHeight="1">
      <c r="A9" s="25" t="s">
        <v>15</v>
      </c>
      <c r="B9" s="25"/>
      <c r="D9" s="7">
        <v>0</v>
      </c>
      <c r="F9" s="7">
        <v>-2889741819</v>
      </c>
      <c r="H9" s="7">
        <v>0</v>
      </c>
      <c r="J9" s="7">
        <v>-2889741819</v>
      </c>
      <c r="L9" s="8">
        <v>-7.6</v>
      </c>
      <c r="N9" s="7">
        <v>0</v>
      </c>
      <c r="P9" s="26">
        <v>73447974945</v>
      </c>
      <c r="Q9" s="27"/>
      <c r="S9" s="7">
        <v>-1662231390</v>
      </c>
      <c r="U9" s="7">
        <v>71785743555</v>
      </c>
      <c r="W9" s="8">
        <v>13.17</v>
      </c>
    </row>
    <row r="10" spans="1:23" ht="21.75" customHeight="1">
      <c r="A10" s="28" t="s">
        <v>16</v>
      </c>
      <c r="B10" s="28"/>
      <c r="D10" s="10">
        <v>0</v>
      </c>
      <c r="F10" s="10">
        <v>-2889741819</v>
      </c>
      <c r="H10" s="10">
        <v>0</v>
      </c>
      <c r="J10" s="10">
        <v>-2889741819</v>
      </c>
      <c r="L10" s="11">
        <v>-7.6</v>
      </c>
      <c r="N10" s="10">
        <v>0</v>
      </c>
      <c r="Q10" s="10">
        <v>73447974945</v>
      </c>
      <c r="S10" s="10">
        <v>-1662231390</v>
      </c>
      <c r="U10" s="10">
        <v>71785743555</v>
      </c>
      <c r="W10" s="11">
        <v>13.17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rightToLeft="1" view="pageBreakPreview" zoomScale="60" zoomScaleNormal="100" workbookViewId="0">
      <selection activeCell="I4" sqref="I1:I1048576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>
      <c r="A1" s="21" t="s">
        <v>0</v>
      </c>
      <c r="B1" s="21"/>
      <c r="C1" s="21"/>
      <c r="D1" s="21"/>
      <c r="E1" s="21"/>
      <c r="F1" s="21"/>
      <c r="G1" s="21"/>
      <c r="H1" s="21"/>
    </row>
    <row r="2" spans="1:8" ht="21.75" customHeight="1">
      <c r="A2" s="21" t="s">
        <v>47</v>
      </c>
      <c r="B2" s="21"/>
      <c r="C2" s="21"/>
      <c r="D2" s="21"/>
      <c r="E2" s="21"/>
      <c r="F2" s="21"/>
      <c r="G2" s="21"/>
      <c r="H2" s="21"/>
    </row>
    <row r="3" spans="1:8" ht="21.75" customHeight="1">
      <c r="A3" s="21" t="s">
        <v>2</v>
      </c>
      <c r="B3" s="21"/>
      <c r="C3" s="21"/>
      <c r="D3" s="21"/>
      <c r="E3" s="21"/>
      <c r="F3" s="21"/>
      <c r="G3" s="21"/>
      <c r="H3" s="21"/>
    </row>
    <row r="4" spans="1:8" ht="14.45" customHeight="1"/>
    <row r="5" spans="1:8" ht="14.45" customHeight="1">
      <c r="A5" s="1"/>
      <c r="B5" s="22"/>
      <c r="C5" s="22"/>
      <c r="D5" s="22"/>
      <c r="E5" s="22"/>
      <c r="F5" s="22"/>
      <c r="G5" s="22"/>
      <c r="H5" s="22"/>
    </row>
    <row r="6" spans="1:8" ht="14.45" customHeight="1">
      <c r="D6" s="23" t="s">
        <v>56</v>
      </c>
      <c r="E6" s="23"/>
      <c r="G6" s="23" t="s">
        <v>57</v>
      </c>
      <c r="H6" s="23"/>
    </row>
    <row r="7" spans="1:8" ht="36.4" customHeight="1">
      <c r="A7" s="23" t="s">
        <v>62</v>
      </c>
      <c r="B7" s="23"/>
      <c r="D7" s="20" t="s">
        <v>63</v>
      </c>
      <c r="E7" s="3"/>
      <c r="G7" s="20" t="s">
        <v>63</v>
      </c>
      <c r="H7" s="3"/>
    </row>
    <row r="8" spans="1:8" ht="21.75" customHeight="1">
      <c r="A8" s="29" t="s">
        <v>23</v>
      </c>
      <c r="B8" s="29"/>
      <c r="D8" s="6">
        <v>1167296</v>
      </c>
      <c r="G8" s="6">
        <v>386541539</v>
      </c>
    </row>
    <row r="9" spans="1:8" ht="21.75" customHeight="1">
      <c r="A9" s="30" t="s">
        <v>25</v>
      </c>
      <c r="B9" s="30"/>
      <c r="D9" s="15">
        <v>5959247</v>
      </c>
      <c r="G9" s="15">
        <v>155609035</v>
      </c>
    </row>
    <row r="10" spans="1:8" ht="21.75" customHeight="1">
      <c r="A10" s="30" t="s">
        <v>29</v>
      </c>
      <c r="B10" s="30"/>
      <c r="D10" s="15">
        <v>4341061620</v>
      </c>
      <c r="G10" s="15">
        <v>54014560826</v>
      </c>
    </row>
    <row r="11" spans="1:8" ht="21.75" customHeight="1">
      <c r="A11" s="30" t="s">
        <v>29</v>
      </c>
      <c r="B11" s="30"/>
      <c r="D11" s="15">
        <v>8399571890</v>
      </c>
      <c r="G11" s="15">
        <v>105642817191</v>
      </c>
    </row>
    <row r="12" spans="1:8" ht="21.75" customHeight="1">
      <c r="A12" s="30" t="s">
        <v>29</v>
      </c>
      <c r="B12" s="30"/>
      <c r="D12" s="15">
        <v>1559594161</v>
      </c>
      <c r="G12" s="15">
        <v>19408366106</v>
      </c>
    </row>
    <row r="13" spans="1:8" ht="21.75" customHeight="1">
      <c r="A13" s="30" t="s">
        <v>33</v>
      </c>
      <c r="B13" s="30"/>
      <c r="D13" s="15">
        <v>4090191780</v>
      </c>
      <c r="G13" s="15">
        <v>49903319820</v>
      </c>
    </row>
    <row r="14" spans="1:8" ht="21.75" customHeight="1">
      <c r="A14" s="30" t="s">
        <v>29</v>
      </c>
      <c r="B14" s="30"/>
      <c r="D14" s="15">
        <v>4340889863</v>
      </c>
      <c r="G14" s="15">
        <v>54615352551</v>
      </c>
    </row>
    <row r="15" spans="1:8" ht="21.75" customHeight="1">
      <c r="A15" s="30" t="s">
        <v>29</v>
      </c>
      <c r="B15" s="30"/>
      <c r="D15" s="15">
        <v>4425698625</v>
      </c>
      <c r="G15" s="15">
        <v>52673421901</v>
      </c>
    </row>
    <row r="16" spans="1:8" ht="21.75" customHeight="1">
      <c r="A16" s="30" t="s">
        <v>29</v>
      </c>
      <c r="B16" s="30"/>
      <c r="D16" s="15">
        <v>2392624655</v>
      </c>
      <c r="G16" s="15">
        <v>36976850663</v>
      </c>
    </row>
    <row r="17" spans="1:7" ht="21.75" customHeight="1">
      <c r="A17" s="30" t="s">
        <v>29</v>
      </c>
      <c r="B17" s="30"/>
      <c r="D17" s="15">
        <v>0</v>
      </c>
      <c r="G17" s="15">
        <v>1507550683</v>
      </c>
    </row>
    <row r="18" spans="1:7" ht="21.75" customHeight="1">
      <c r="A18" s="30" t="s">
        <v>38</v>
      </c>
      <c r="B18" s="30"/>
      <c r="D18" s="15">
        <v>5475</v>
      </c>
      <c r="G18" s="15">
        <v>21606500</v>
      </c>
    </row>
    <row r="19" spans="1:7" ht="21.75" customHeight="1">
      <c r="A19" s="30" t="s">
        <v>64</v>
      </c>
      <c r="B19" s="30"/>
      <c r="D19" s="15">
        <v>0</v>
      </c>
      <c r="G19" s="15">
        <v>15236716574</v>
      </c>
    </row>
    <row r="20" spans="1:7" ht="21.75" customHeight="1">
      <c r="A20" s="30" t="s">
        <v>42</v>
      </c>
      <c r="B20" s="30"/>
      <c r="D20" s="15">
        <v>5216126702</v>
      </c>
      <c r="G20" s="15">
        <v>34714222534</v>
      </c>
    </row>
    <row r="21" spans="1:7" ht="21.75" customHeight="1">
      <c r="A21" s="30" t="s">
        <v>29</v>
      </c>
      <c r="B21" s="30"/>
      <c r="D21" s="15">
        <v>1852027377</v>
      </c>
      <c r="G21" s="15">
        <v>11337205375</v>
      </c>
    </row>
    <row r="22" spans="1:7" ht="21.75" customHeight="1">
      <c r="A22" s="30" t="s">
        <v>29</v>
      </c>
      <c r="B22" s="30"/>
      <c r="D22" s="15">
        <v>2186520546</v>
      </c>
      <c r="G22" s="15">
        <v>7388931498</v>
      </c>
    </row>
    <row r="23" spans="1:7" ht="21.75" customHeight="1">
      <c r="A23" s="31" t="s">
        <v>29</v>
      </c>
      <c r="B23" s="31"/>
      <c r="D23" s="18">
        <v>1472876711</v>
      </c>
      <c r="G23" s="18">
        <v>2651178071</v>
      </c>
    </row>
    <row r="24" spans="1:7" ht="21.75" customHeight="1">
      <c r="A24" s="28" t="s">
        <v>16</v>
      </c>
      <c r="B24" s="28"/>
      <c r="D24" s="10">
        <v>40284315948</v>
      </c>
      <c r="G24" s="10">
        <v>446634250867</v>
      </c>
    </row>
  </sheetData>
  <mergeCells count="24">
    <mergeCell ref="A22:B22"/>
    <mergeCell ref="A23:B23"/>
    <mergeCell ref="A24:B24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H1"/>
    <mergeCell ref="A2:H2"/>
    <mergeCell ref="A3:H3"/>
    <mergeCell ref="B5:H5"/>
    <mergeCell ref="D6:E6"/>
    <mergeCell ref="G6:H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21" t="s">
        <v>0</v>
      </c>
      <c r="B1" s="21"/>
      <c r="C1" s="21"/>
      <c r="D1" s="21"/>
      <c r="E1" s="21"/>
      <c r="F1" s="21"/>
    </row>
    <row r="2" spans="1:6" ht="21.75" customHeight="1">
      <c r="A2" s="21" t="s">
        <v>47</v>
      </c>
      <c r="B2" s="21"/>
      <c r="C2" s="21"/>
      <c r="D2" s="21"/>
      <c r="E2" s="21"/>
      <c r="F2" s="21"/>
    </row>
    <row r="3" spans="1:6" ht="21.75" customHeight="1">
      <c r="A3" s="21" t="s">
        <v>2</v>
      </c>
      <c r="B3" s="21"/>
      <c r="C3" s="21"/>
      <c r="D3" s="21"/>
      <c r="E3" s="21"/>
      <c r="F3" s="21"/>
    </row>
    <row r="4" spans="1:6" ht="14.45" customHeight="1"/>
    <row r="5" spans="1:6" ht="29.1" customHeight="1">
      <c r="A5" s="1"/>
      <c r="B5" s="22"/>
      <c r="C5" s="22"/>
      <c r="D5" s="22"/>
      <c r="E5" s="22"/>
      <c r="F5" s="22"/>
    </row>
    <row r="6" spans="1:6" ht="14.45" customHeight="1">
      <c r="D6" s="2" t="s">
        <v>56</v>
      </c>
      <c r="F6" s="2" t="s">
        <v>5</v>
      </c>
    </row>
    <row r="7" spans="1:6" ht="14.45" customHeight="1">
      <c r="A7" s="23" t="s">
        <v>55</v>
      </c>
      <c r="B7" s="23"/>
      <c r="D7" s="4" t="s">
        <v>20</v>
      </c>
      <c r="F7" s="4" t="s">
        <v>20</v>
      </c>
    </row>
    <row r="8" spans="1:6" ht="21.75" customHeight="1">
      <c r="A8" s="29" t="s">
        <v>55</v>
      </c>
      <c r="B8" s="29"/>
      <c r="D8" s="6">
        <v>641269557</v>
      </c>
      <c r="F8" s="6">
        <v>26422348196</v>
      </c>
    </row>
    <row r="9" spans="1:6" ht="21.75" customHeight="1">
      <c r="A9" s="30" t="s">
        <v>65</v>
      </c>
      <c r="B9" s="30"/>
      <c r="D9" s="15">
        <v>0</v>
      </c>
      <c r="F9" s="15">
        <v>152484672</v>
      </c>
    </row>
    <row r="10" spans="1:6" ht="21.75" customHeight="1">
      <c r="A10" s="31" t="s">
        <v>66</v>
      </c>
      <c r="B10" s="31"/>
      <c r="D10" s="18">
        <v>0</v>
      </c>
      <c r="F10" s="18">
        <v>0</v>
      </c>
    </row>
    <row r="11" spans="1:6" ht="21.75" customHeight="1">
      <c r="A11" s="28" t="s">
        <v>16</v>
      </c>
      <c r="B11" s="28"/>
      <c r="D11" s="10">
        <v>641269557</v>
      </c>
      <c r="F11" s="10">
        <v>26574832868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rightToLeft="1" view="pageBreakPreview" zoomScale="60" zoomScaleNormal="100" workbookViewId="0">
      <selection activeCell="I4" sqref="I1:I1048576"/>
    </sheetView>
  </sheetViews>
  <sheetFormatPr defaultRowHeight="12.75"/>
  <cols>
    <col min="1" max="1" width="39" customWidth="1"/>
    <col min="2" max="2" width="1.28515625" customWidth="1"/>
    <col min="3" max="3" width="17.5703125" customWidth="1"/>
    <col min="4" max="4" width="1.28515625" customWidth="1"/>
    <col min="5" max="5" width="13.7109375" customWidth="1"/>
    <col min="6" max="6" width="1.28515625" customWidth="1"/>
    <col min="7" max="7" width="18.85546875" customWidth="1"/>
    <col min="8" max="8" width="1.28515625" customWidth="1"/>
    <col min="9" max="9" width="17.7109375" customWidth="1"/>
    <col min="10" max="10" width="1.28515625" customWidth="1"/>
    <col min="11" max="11" width="13" customWidth="1"/>
    <col min="12" max="12" width="1.28515625" customWidth="1"/>
    <col min="13" max="13" width="19.42578125" customWidth="1"/>
    <col min="14" max="14" width="0.28515625" customWidth="1"/>
  </cols>
  <sheetData>
    <row r="1" spans="1:13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1.75" customHeight="1">
      <c r="A2" s="21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1.7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4.45" customHeight="1"/>
    <row r="5" spans="1:13" ht="14.4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>
      <c r="A6" s="23" t="s">
        <v>48</v>
      </c>
      <c r="C6" s="23" t="s">
        <v>56</v>
      </c>
      <c r="D6" s="23"/>
      <c r="E6" s="23"/>
      <c r="F6" s="23"/>
      <c r="G6" s="23"/>
      <c r="I6" s="23" t="s">
        <v>57</v>
      </c>
      <c r="J6" s="23"/>
      <c r="K6" s="23"/>
      <c r="L6" s="23"/>
      <c r="M6" s="23"/>
    </row>
    <row r="7" spans="1:13" ht="29.1" customHeight="1">
      <c r="A7" s="23"/>
      <c r="C7" s="20" t="s">
        <v>68</v>
      </c>
      <c r="D7" s="3"/>
      <c r="E7" s="20" t="s">
        <v>67</v>
      </c>
      <c r="F7" s="3"/>
      <c r="G7" s="20" t="s">
        <v>69</v>
      </c>
      <c r="I7" s="20" t="s">
        <v>68</v>
      </c>
      <c r="J7" s="3"/>
      <c r="K7" s="20" t="s">
        <v>67</v>
      </c>
      <c r="L7" s="3"/>
      <c r="M7" s="20" t="s">
        <v>69</v>
      </c>
    </row>
    <row r="8" spans="1:13" ht="21.75" customHeight="1">
      <c r="A8" s="12" t="s">
        <v>23</v>
      </c>
      <c r="C8" s="6">
        <v>1167296</v>
      </c>
      <c r="E8" s="6">
        <v>0</v>
      </c>
      <c r="G8" s="6">
        <v>1167296</v>
      </c>
      <c r="I8" s="6">
        <v>386541539</v>
      </c>
      <c r="K8" s="6">
        <v>0</v>
      </c>
      <c r="M8" s="6">
        <v>386541539</v>
      </c>
    </row>
    <row r="9" spans="1:13" ht="21.75" customHeight="1">
      <c r="A9" s="14" t="s">
        <v>25</v>
      </c>
      <c r="C9" s="15">
        <v>5959247</v>
      </c>
      <c r="E9" s="15">
        <v>0</v>
      </c>
      <c r="G9" s="15">
        <v>5959247</v>
      </c>
      <c r="I9" s="15">
        <v>155609035</v>
      </c>
      <c r="K9" s="15">
        <v>0</v>
      </c>
      <c r="M9" s="15">
        <v>155609035</v>
      </c>
    </row>
    <row r="10" spans="1:13" ht="21.75" customHeight="1">
      <c r="A10" s="14" t="s">
        <v>29</v>
      </c>
      <c r="C10" s="15">
        <v>4341061620</v>
      </c>
      <c r="E10" s="15">
        <v>-486468</v>
      </c>
      <c r="G10" s="15">
        <v>4341548088</v>
      </c>
      <c r="I10" s="15">
        <v>54014560826</v>
      </c>
      <c r="K10" s="15">
        <v>46996161</v>
      </c>
      <c r="M10" s="15">
        <v>53967564665</v>
      </c>
    </row>
    <row r="11" spans="1:13" ht="21.75" customHeight="1">
      <c r="A11" s="14" t="s">
        <v>29</v>
      </c>
      <c r="C11" s="15">
        <v>8399571890</v>
      </c>
      <c r="E11" s="15">
        <v>-1160503</v>
      </c>
      <c r="G11" s="15">
        <v>8400732393</v>
      </c>
      <c r="I11" s="15">
        <v>105642817191</v>
      </c>
      <c r="K11" s="15">
        <v>74890827</v>
      </c>
      <c r="M11" s="15">
        <v>105567926364</v>
      </c>
    </row>
    <row r="12" spans="1:13" ht="21.75" customHeight="1">
      <c r="A12" s="14" t="s">
        <v>29</v>
      </c>
      <c r="C12" s="15">
        <v>1559594161</v>
      </c>
      <c r="E12" s="15">
        <v>-203455</v>
      </c>
      <c r="G12" s="15">
        <v>1559797616</v>
      </c>
      <c r="I12" s="15">
        <v>19408366106</v>
      </c>
      <c r="K12" s="15">
        <v>5503387</v>
      </c>
      <c r="M12" s="15">
        <v>19402862719</v>
      </c>
    </row>
    <row r="13" spans="1:13" ht="21.75" customHeight="1">
      <c r="A13" s="14" t="s">
        <v>33</v>
      </c>
      <c r="C13" s="15">
        <v>4090191780</v>
      </c>
      <c r="E13" s="15">
        <v>0</v>
      </c>
      <c r="G13" s="15">
        <v>4090191780</v>
      </c>
      <c r="I13" s="15">
        <v>49903319820</v>
      </c>
      <c r="K13" s="15">
        <v>38377082</v>
      </c>
      <c r="M13" s="15">
        <v>49864942738</v>
      </c>
    </row>
    <row r="14" spans="1:13" ht="21.75" customHeight="1">
      <c r="A14" s="14" t="s">
        <v>29</v>
      </c>
      <c r="C14" s="15">
        <v>4340889863</v>
      </c>
      <c r="E14" s="15">
        <v>-2856193</v>
      </c>
      <c r="G14" s="15">
        <v>4343746056</v>
      </c>
      <c r="I14" s="15">
        <v>54615352551</v>
      </c>
      <c r="K14" s="15">
        <v>19266431</v>
      </c>
      <c r="M14" s="15">
        <v>54596086120</v>
      </c>
    </row>
    <row r="15" spans="1:13" ht="21.75" customHeight="1">
      <c r="A15" s="14" t="s">
        <v>29</v>
      </c>
      <c r="C15" s="15">
        <v>4425698625</v>
      </c>
      <c r="E15" s="15">
        <v>1458450</v>
      </c>
      <c r="G15" s="15">
        <v>4424240175</v>
      </c>
      <c r="I15" s="15">
        <v>52673421901</v>
      </c>
      <c r="K15" s="15">
        <v>13274079</v>
      </c>
      <c r="M15" s="15">
        <v>52660147822</v>
      </c>
    </row>
    <row r="16" spans="1:13" ht="21.75" customHeight="1">
      <c r="A16" s="14" t="s">
        <v>29</v>
      </c>
      <c r="C16" s="15">
        <v>2392624655</v>
      </c>
      <c r="E16" s="15">
        <v>659461</v>
      </c>
      <c r="G16" s="15">
        <v>2391965194</v>
      </c>
      <c r="I16" s="15">
        <v>36976850663</v>
      </c>
      <c r="K16" s="15">
        <v>5598725</v>
      </c>
      <c r="M16" s="15">
        <v>36971251938</v>
      </c>
    </row>
    <row r="17" spans="1:13" ht="21.75" customHeight="1">
      <c r="A17" s="14" t="s">
        <v>29</v>
      </c>
      <c r="C17" s="15">
        <v>0</v>
      </c>
      <c r="E17" s="15">
        <v>0</v>
      </c>
      <c r="G17" s="15">
        <v>0</v>
      </c>
      <c r="I17" s="15">
        <v>1507550683</v>
      </c>
      <c r="K17" s="15">
        <v>0</v>
      </c>
      <c r="M17" s="15">
        <v>1507550683</v>
      </c>
    </row>
    <row r="18" spans="1:13" ht="21.75" customHeight="1">
      <c r="A18" s="14" t="s">
        <v>38</v>
      </c>
      <c r="C18" s="15">
        <v>5475</v>
      </c>
      <c r="E18" s="15">
        <v>0</v>
      </c>
      <c r="G18" s="15">
        <v>5475</v>
      </c>
      <c r="I18" s="15">
        <v>21606500</v>
      </c>
      <c r="K18" s="15">
        <v>0</v>
      </c>
      <c r="M18" s="15">
        <v>21606500</v>
      </c>
    </row>
    <row r="19" spans="1:13" ht="21.75" customHeight="1">
      <c r="A19" s="14" t="s">
        <v>64</v>
      </c>
      <c r="C19" s="15">
        <v>0</v>
      </c>
      <c r="E19" s="15">
        <v>0</v>
      </c>
      <c r="G19" s="15">
        <v>0</v>
      </c>
      <c r="I19" s="15">
        <v>15236716574</v>
      </c>
      <c r="K19" s="15">
        <v>0</v>
      </c>
      <c r="M19" s="15">
        <v>15236716574</v>
      </c>
    </row>
    <row r="20" spans="1:13" ht="21.75" customHeight="1">
      <c r="A20" s="14" t="s">
        <v>42</v>
      </c>
      <c r="C20" s="15">
        <v>5216126702</v>
      </c>
      <c r="E20" s="15">
        <v>48279835</v>
      </c>
      <c r="G20" s="15">
        <v>5167846867</v>
      </c>
      <c r="I20" s="15">
        <v>34714222534</v>
      </c>
      <c r="K20" s="15">
        <v>73060248</v>
      </c>
      <c r="M20" s="15">
        <v>34641162286</v>
      </c>
    </row>
    <row r="21" spans="1:13" ht="21.75" customHeight="1">
      <c r="A21" s="14" t="s">
        <v>29</v>
      </c>
      <c r="C21" s="15">
        <v>1852027377</v>
      </c>
      <c r="E21" s="15">
        <v>130390</v>
      </c>
      <c r="G21" s="15">
        <v>1851896987</v>
      </c>
      <c r="I21" s="15">
        <v>11337205375</v>
      </c>
      <c r="K21" s="15">
        <v>3666760</v>
      </c>
      <c r="M21" s="15">
        <v>11333538615</v>
      </c>
    </row>
    <row r="22" spans="1:13" ht="21.75" customHeight="1">
      <c r="A22" s="14" t="s">
        <v>29</v>
      </c>
      <c r="C22" s="15">
        <v>2186520546</v>
      </c>
      <c r="E22" s="15">
        <v>-1426719</v>
      </c>
      <c r="G22" s="15">
        <v>2187947265</v>
      </c>
      <c r="I22" s="15">
        <v>7388931498</v>
      </c>
      <c r="K22" s="15">
        <v>11413756</v>
      </c>
      <c r="M22" s="15">
        <v>7377517742</v>
      </c>
    </row>
    <row r="23" spans="1:13" ht="21.75" customHeight="1">
      <c r="A23" s="17" t="s">
        <v>29</v>
      </c>
      <c r="C23" s="18">
        <v>1472876711</v>
      </c>
      <c r="E23" s="18">
        <v>0</v>
      </c>
      <c r="G23" s="18">
        <v>1472876711</v>
      </c>
      <c r="I23" s="18">
        <v>2651178071</v>
      </c>
      <c r="K23" s="18">
        <v>6165754</v>
      </c>
      <c r="M23" s="18">
        <v>2645012317</v>
      </c>
    </row>
    <row r="24" spans="1:13" ht="21.75" customHeight="1">
      <c r="A24" s="9" t="s">
        <v>16</v>
      </c>
      <c r="C24" s="10">
        <v>40284315948</v>
      </c>
      <c r="E24" s="10">
        <v>44394798</v>
      </c>
      <c r="G24" s="10">
        <v>40239921150</v>
      </c>
      <c r="I24" s="10">
        <v>446634250867</v>
      </c>
      <c r="K24" s="10">
        <v>298213210</v>
      </c>
      <c r="M24" s="10">
        <v>446336037657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rightToLeft="1" view="pageBreakPreview" zoomScale="60" zoomScaleNormal="100" workbookViewId="0">
      <selection activeCell="Q4" sqref="Q1:Q1048576"/>
    </sheetView>
  </sheetViews>
  <sheetFormatPr defaultRowHeight="12.75"/>
  <cols>
    <col min="1" max="1" width="40.28515625" customWidth="1"/>
    <col min="2" max="2" width="1.28515625" customWidth="1"/>
    <col min="3" max="3" width="13.5703125" customWidth="1"/>
    <col min="4" max="4" width="1.28515625" customWidth="1"/>
    <col min="5" max="5" width="18.140625" customWidth="1"/>
    <col min="6" max="6" width="1.28515625" customWidth="1"/>
    <col min="7" max="7" width="24.42578125" customWidth="1"/>
    <col min="8" max="8" width="1.28515625" customWidth="1"/>
    <col min="9" max="9" width="15.5703125" customWidth="1"/>
    <col min="10" max="10" width="1.28515625" customWidth="1"/>
    <col min="11" max="11" width="16.5703125" customWidth="1"/>
    <col min="12" max="12" width="1.28515625" customWidth="1"/>
    <col min="13" max="13" width="18.28515625" customWidth="1"/>
    <col min="14" max="14" width="1.28515625" customWidth="1"/>
    <col min="15" max="15" width="17.140625" customWidth="1"/>
    <col min="16" max="16" width="1.28515625" customWidth="1"/>
    <col min="17" max="17" width="23.85546875" customWidth="1"/>
    <col min="18" max="18" width="1.28515625" customWidth="1"/>
    <col min="19" max="19" width="0.28515625" customWidth="1"/>
  </cols>
  <sheetData>
    <row r="1" spans="1:18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21.75" customHeight="1">
      <c r="A2" s="21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1.7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4.45" customHeight="1"/>
    <row r="5" spans="1:18" ht="14.4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>
      <c r="A6" s="23" t="s">
        <v>48</v>
      </c>
      <c r="C6" s="23" t="s">
        <v>56</v>
      </c>
      <c r="D6" s="23"/>
      <c r="E6" s="23"/>
      <c r="F6" s="23"/>
      <c r="G6" s="23"/>
      <c r="H6" s="23"/>
      <c r="I6" s="23"/>
      <c r="K6" s="23" t="s">
        <v>57</v>
      </c>
      <c r="L6" s="23"/>
      <c r="M6" s="23"/>
      <c r="N6" s="23"/>
      <c r="O6" s="23"/>
      <c r="P6" s="23"/>
      <c r="Q6" s="23"/>
      <c r="R6" s="23"/>
    </row>
    <row r="7" spans="1:18" ht="29.1" customHeight="1">
      <c r="A7" s="23"/>
      <c r="C7" s="20" t="s">
        <v>9</v>
      </c>
      <c r="D7" s="3"/>
      <c r="E7" s="20" t="s">
        <v>11</v>
      </c>
      <c r="F7" s="3"/>
      <c r="G7" s="20" t="s">
        <v>70</v>
      </c>
      <c r="H7" s="3"/>
      <c r="I7" s="20" t="s">
        <v>71</v>
      </c>
      <c r="K7" s="20" t="s">
        <v>9</v>
      </c>
      <c r="L7" s="3"/>
      <c r="M7" s="20" t="s">
        <v>11</v>
      </c>
      <c r="N7" s="3"/>
      <c r="O7" s="20" t="s">
        <v>70</v>
      </c>
      <c r="P7" s="3"/>
      <c r="Q7" s="32" t="s">
        <v>71</v>
      </c>
      <c r="R7" s="32"/>
    </row>
    <row r="8" spans="1:18" ht="21.75" customHeight="1">
      <c r="A8" s="5" t="s">
        <v>15</v>
      </c>
      <c r="C8" s="7">
        <v>48537559</v>
      </c>
      <c r="E8" s="7">
        <v>273080602002</v>
      </c>
      <c r="G8" s="7">
        <v>275970343822</v>
      </c>
      <c r="I8" s="7">
        <v>-2889741819</v>
      </c>
      <c r="K8" s="7">
        <v>48537559</v>
      </c>
      <c r="M8" s="7">
        <v>273080602002</v>
      </c>
      <c r="O8" s="7">
        <v>199632627057</v>
      </c>
      <c r="Q8" s="27">
        <v>73447974945</v>
      </c>
      <c r="R8" s="27"/>
    </row>
    <row r="9" spans="1:18" ht="21.75" customHeight="1">
      <c r="A9" s="9" t="s">
        <v>16</v>
      </c>
      <c r="C9" s="10">
        <v>48537559</v>
      </c>
      <c r="E9" s="10">
        <v>273080602002</v>
      </c>
      <c r="G9" s="10">
        <v>275970343822</v>
      </c>
      <c r="I9" s="10">
        <v>-2889741819</v>
      </c>
      <c r="K9" s="10">
        <v>48537559</v>
      </c>
      <c r="M9" s="10">
        <v>273080602002</v>
      </c>
      <c r="O9" s="10">
        <v>199632627057</v>
      </c>
      <c r="Q9" s="33">
        <v>73447974945</v>
      </c>
      <c r="R9" s="33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جلد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  <vt:lpstr>جلد!Print_Area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2026-03-29T05:42:27Z</dcterms:created>
  <dcterms:modified xsi:type="dcterms:W3CDTF">2026-03-29T05:52:20Z</dcterms:modified>
</cp:coreProperties>
</file>