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آقای دشتی\اکسیر\"/>
    </mc:Choice>
  </mc:AlternateContent>
  <xr:revisionPtr revIDLastSave="0" documentId="8_{6755D62C-C1A5-4D9D-B6BE-74A9B00814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جلد" sheetId="22" r:id="rId1"/>
    <sheet name="سهام" sheetId="2" r:id="rId2"/>
    <sheet name="سپرده" sheetId="7" r:id="rId3"/>
    <sheet name="درآمد" sheetId="8" r:id="rId4"/>
    <sheet name="درآمد سپرده بانکی" sheetId="13" r:id="rId5"/>
    <sheet name="سایر درآمدها" sheetId="14" r:id="rId6"/>
    <sheet name="سود سپرده بانکی" sheetId="18" r:id="rId7"/>
  </sheets>
  <definedNames>
    <definedName name="_xlnm.Print_Area" localSheetId="0">جلد!$A$1:$I$12</definedName>
    <definedName name="_xlnm.Print_Area" localSheetId="3">درآمد!$A$1:$K$13</definedName>
    <definedName name="_xlnm.Print_Area" localSheetId="4">'درآمد سپرده بانکی'!$A$1:$H$24</definedName>
    <definedName name="_xlnm.Print_Area" localSheetId="5">'سایر درآمدها'!$A$1:$G$11</definedName>
    <definedName name="_xlnm.Print_Area" localSheetId="2">سپرده!$A$1:$M$26</definedName>
    <definedName name="_xlnm.Print_Area" localSheetId="6">'سود سپرده بانکی'!$A$1:$N$24</definedName>
    <definedName name="_xlnm.Print_Area" localSheetId="1">سهام!$A$1:$AC$15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" i="2" l="1"/>
  <c r="J9" i="2"/>
  <c r="J14" i="2" s="1"/>
  <c r="AB10" i="2"/>
  <c r="X14" i="2"/>
  <c r="H14" i="2"/>
  <c r="T14" i="2"/>
  <c r="F14" i="2"/>
  <c r="Z9" i="2" l="1"/>
  <c r="W14" i="2"/>
  <c r="U14" i="2"/>
  <c r="S14" i="2"/>
  <c r="R14" i="2"/>
  <c r="Q14" i="2"/>
  <c r="P14" i="2"/>
  <c r="O14" i="2"/>
  <c r="N14" i="2"/>
  <c r="M14" i="2"/>
  <c r="L14" i="2"/>
  <c r="K14" i="2"/>
  <c r="I14" i="2"/>
  <c r="G14" i="2"/>
  <c r="AA13" i="2"/>
  <c r="Y13" i="2"/>
  <c r="X13" i="2"/>
  <c r="V13" i="2"/>
  <c r="T13" i="2"/>
  <c r="J13" i="2"/>
  <c r="Z12" i="2"/>
  <c r="AB12" i="2" s="1"/>
  <c r="X12" i="2"/>
  <c r="T12" i="2"/>
  <c r="V12" i="2" s="1"/>
  <c r="J12" i="2"/>
  <c r="AA11" i="2"/>
  <c r="Z11" i="2"/>
  <c r="AB11" i="2" s="1"/>
  <c r="Y11" i="2"/>
  <c r="X11" i="2"/>
  <c r="T11" i="2"/>
  <c r="V11" i="2" s="1"/>
  <c r="J11" i="2"/>
  <c r="AA10" i="2"/>
  <c r="AA14" i="2" s="1"/>
  <c r="Z10" i="2"/>
  <c r="Y10" i="2"/>
  <c r="Y14" i="2" s="1"/>
  <c r="X10" i="2"/>
  <c r="T10" i="2"/>
  <c r="J10" i="2"/>
  <c r="AB9" i="2" l="1"/>
  <c r="AB14" i="2" s="1"/>
  <c r="V9" i="2"/>
  <c r="V14" i="2" s="1"/>
  <c r="Z14" i="2"/>
  <c r="V10" i="2"/>
  <c r="Z13" i="2"/>
  <c r="AB13" i="2" s="1"/>
</calcChain>
</file>

<file path=xl/sharedStrings.xml><?xml version="1.0" encoding="utf-8"?>
<sst xmlns="http://schemas.openxmlformats.org/spreadsheetml/2006/main" count="161" uniqueCount="74">
  <si>
    <t>صندوق سرمایه ‏گذاری خصوصی اکسیر زیست پارسیان</t>
  </si>
  <si>
    <t>صورت وضعیت پرتفوی</t>
  </si>
  <si>
    <t>برای ماه منتهی به 1405/02/31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</si>
  <si>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</si>
  <si>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</si>
  <si>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</si>
  <si>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</si>
  <si>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</si>
  <si>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</si>
  <si>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</si>
  <si>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</si>
  <si>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</si>
  <si>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</si>
  <si>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</si>
  <si>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</si>
  <si>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</si>
  <si>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</si>
  <si>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</si>
  <si>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</si>
  <si>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</si>
  <si>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0.00%</t>
  </si>
  <si>
    <t>سپرده کوتاه مدت بانک خاورمیانه سعادت آباد</t>
  </si>
  <si>
    <t>0.24%</t>
  </si>
  <si>
    <t>سپرده کوتاه مدت بانک گردشگری توحید</t>
  </si>
  <si>
    <t>1.64%</t>
  </si>
  <si>
    <t>سپرده بلند مدت بانک گردشگری توحید</t>
  </si>
  <si>
    <t>5.12%</t>
  </si>
  <si>
    <t>9.95%</t>
  </si>
  <si>
    <t>1.79%</t>
  </si>
  <si>
    <t>سپرده بلند مدت بانک پاسارگاد الوند</t>
  </si>
  <si>
    <t>4.85%</t>
  </si>
  <si>
    <t>5.26%</t>
  </si>
  <si>
    <t>5.42%</t>
  </si>
  <si>
    <t>2.93%</t>
  </si>
  <si>
    <t>سپرده کوتاه مدت بانک سینا گیشا</t>
  </si>
  <si>
    <t>سپرده کوتاه مدت بانک دی الغدیر</t>
  </si>
  <si>
    <t>1.12%</t>
  </si>
  <si>
    <t>سپرده بلند مدت بانک دی الغدیر</t>
  </si>
  <si>
    <t>6.30%</t>
  </si>
  <si>
    <t>2.17%</t>
  </si>
  <si>
    <t>2.52%</t>
  </si>
  <si>
    <t>1.93%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</si>
  <si>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</si>
  <si>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</si>
  <si>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</si>
  <si>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</si>
  <si>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</si>
  <si>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</si>
  <si>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</si>
  <si>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</si>
  <si>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</si>
  <si>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</si>
  <si>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</si>
  <si>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</si>
  <si>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</si>
  <si>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</si>
  <si>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</si>
  <si>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</si>
  <si>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</si>
  <si>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</si>
  <si>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</si>
  <si>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</si>
  <si>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</si>
  <si>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</si>
  <si>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</si>
  <si>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</si>
  <si>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</si>
  <si>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</si>
  <si>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 31 اردیبهشت ماه 1405</t>
  </si>
  <si>
    <t>آترا زیست آرای</t>
  </si>
  <si>
    <t>شرکت نیواد فارمد سلامت</t>
  </si>
  <si>
    <t>شرکت طبیب درمان پژوهش قلب</t>
  </si>
  <si>
    <t>شرکت مهر فناوری نوین مام</t>
  </si>
  <si>
    <t>شرکت  ویرا واکسن شایا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</si>
</sst>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D7D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4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/>
    </xf>
    <xf numFmtId="9" fontId="4" fillId="0" borderId="0" xfId="1" applyFont="1" applyAlignment="1">
      <alignment horizontal="center" vertical="center"/>
    </xf>
    <xf numFmtId="0" fontId="10" fillId="2" borderId="0" xfId="2" applyFont="1" applyFill="1"/>
    <xf numFmtId="0" fontId="4" fillId="2" borderId="0" xfId="0" applyFont="1" applyFill="1" applyAlignment="1">
      <alignment horizontal="left"/>
    </xf>
    <xf numFmtId="164" fontId="10" fillId="2" borderId="0" xfId="2" applyNumberFormat="1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3" fontId="4" fillId="0" borderId="5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</cellXfs>
  <cellStyles count="3">
    <cellStyle name="Normal" xfId="0" builtinId="0"/>
    <cellStyle name="Normal 2" xfId="2" xr:uid="{680E60D2-2B6E-48C1-935A-FB4D8EADC82E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9C349DB0-AEFF-4213-B1CF-5185B9C3090B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9525</xdr:colOff>
      <xdr:row>3</xdr:row>
      <xdr:rowOff>1905000</xdr:rowOff>
    </xdr:from>
    <xdr:ext cx="2895600" cy="2600325"/>
    <xdr:pic>
      <xdr:nvPicPr>
        <xdr:cNvPr id="3" name="Picture 2">
          <a:extLst>
            <a:ext uri="{FF2B5EF4-FFF2-40B4-BE49-F238E27FC236}">
              <a16:creationId xmlns:a16="http://schemas.microsoft.com/office/drawing/2014/main" id="{C109731A-EE63-48A6-AC10-CC95A42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484975" y="647700"/>
          <a:ext cx="2895600" cy="2600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B0E3-8A52-43AF-97E5-769D6455104D}">
  <dimension ref="A4:I10"/>
  <sheetViews>
    <sheetView rightToLeft="1" tabSelected="1" view="pageBreakPreview" zoomScaleNormal="100" zoomScaleSheetLayoutView="100" workbookViewId="0">
      <selection activeCell="B22" sqref="B22"/>
    </sheetView>
  </sheetViews>
  <sheetFormatPr defaultColWidth="8.85546875" defaultRowHeight="15"/>
  <cols>
    <col min="1" max="1" width="8.85546875" style="18" customWidth="1"/>
    <col min="2" max="6" width="8.85546875" style="18"/>
    <col min="7" max="7" width="8.85546875" style="18" customWidth="1"/>
    <col min="8" max="16384" width="8.85546875" style="18"/>
  </cols>
  <sheetData>
    <row r="4" spans="1:9" ht="159" customHeight="1">
      <c r="A4" s="44" t="s">
        <v>67</v>
      </c>
      <c r="B4" s="44"/>
      <c r="C4" s="44"/>
      <c r="D4" s="44"/>
      <c r="E4" s="44"/>
      <c r="F4" s="44"/>
      <c r="G4" s="44"/>
      <c r="H4" s="44"/>
      <c r="I4" s="44"/>
    </row>
    <row r="5" spans="1:9" ht="58.5" customHeight="1">
      <c r="A5" s="20"/>
      <c r="B5" s="20"/>
      <c r="C5" s="20"/>
      <c r="D5" s="20"/>
      <c r="E5" s="20"/>
      <c r="F5" s="20"/>
      <c r="G5" s="20"/>
      <c r="H5" s="19"/>
    </row>
    <row r="6" spans="1:9" ht="91.5" customHeight="1">
      <c r="A6" s="20"/>
      <c r="B6" s="20"/>
      <c r="C6" s="20"/>
      <c r="D6" s="20"/>
      <c r="E6" s="20"/>
      <c r="F6" s="20"/>
      <c r="G6" s="20"/>
      <c r="H6" s="19"/>
    </row>
    <row r="7" spans="1:9" ht="57">
      <c r="A7" s="20"/>
      <c r="B7" s="20"/>
      <c r="C7" s="20"/>
      <c r="D7" s="20"/>
      <c r="E7" s="20"/>
      <c r="F7" s="20"/>
      <c r="G7" s="20"/>
      <c r="H7" s="19"/>
    </row>
    <row r="8" spans="1:9" ht="108" customHeight="1">
      <c r="A8" s="20"/>
      <c r="B8" s="20"/>
      <c r="C8" s="20"/>
      <c r="D8" s="20"/>
      <c r="E8" s="20"/>
      <c r="F8" s="20"/>
      <c r="G8" s="20"/>
      <c r="H8" s="19"/>
    </row>
    <row r="10" spans="1:9" ht="30" customHeight="1">
      <c r="A10" s="45" t="s">
        <v>68</v>
      </c>
      <c r="B10" s="45"/>
      <c r="C10" s="45"/>
      <c r="D10" s="45"/>
      <c r="E10" s="45"/>
      <c r="F10" s="45"/>
      <c r="G10" s="45"/>
      <c r="H10" s="45"/>
      <c r="I10" s="4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5"/>
  <sheetViews>
    <sheetView rightToLeft="1" view="pageBreakPreview" topLeftCell="G1" zoomScaleNormal="100" zoomScaleSheetLayoutView="100" workbookViewId="0">
      <selection activeCell="AI12" sqref="AI12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4" customWidth="1"/>
    <col min="7" max="7" width="1.28515625" customWidth="1"/>
    <col min="8" max="8" width="24" customWidth="1"/>
    <col min="9" max="9" width="1.28515625" customWidth="1"/>
    <col min="10" max="10" width="19.285156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7109375" customWidth="1"/>
    <col min="25" max="25" width="1.28515625" customWidth="1"/>
    <col min="26" max="26" width="22.28515625" customWidth="1"/>
    <col min="27" max="27" width="1.28515625" customWidth="1"/>
    <col min="28" max="28" width="15.5703125" customWidth="1"/>
    <col min="29" max="29" width="0.42578125" customWidth="1"/>
  </cols>
  <sheetData>
    <row r="1" spans="1:29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9" ht="21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9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9" ht="14.45" customHeight="1">
      <c r="A4" s="1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9" ht="14.4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9" ht="14.45" customHeight="1">
      <c r="F6" s="38" t="s">
        <v>3</v>
      </c>
      <c r="G6" s="38"/>
      <c r="H6" s="38"/>
      <c r="I6" s="38"/>
      <c r="J6" s="38"/>
      <c r="L6" s="38" t="s">
        <v>4</v>
      </c>
      <c r="M6" s="38"/>
      <c r="N6" s="38"/>
      <c r="O6" s="38"/>
      <c r="P6" s="38"/>
      <c r="Q6" s="38"/>
      <c r="R6" s="38"/>
      <c r="T6" s="38" t="s">
        <v>5</v>
      </c>
      <c r="U6" s="38"/>
      <c r="V6" s="38"/>
      <c r="W6" s="38"/>
      <c r="X6" s="38"/>
      <c r="Y6" s="38"/>
      <c r="Z6" s="38"/>
      <c r="AA6" s="38"/>
      <c r="AB6" s="38"/>
    </row>
    <row r="7" spans="1:29" ht="14.45" customHeight="1">
      <c r="F7" s="3"/>
      <c r="G7" s="3"/>
      <c r="H7" s="3"/>
      <c r="I7" s="3"/>
      <c r="J7" s="3"/>
      <c r="L7" s="41" t="s">
        <v>6</v>
      </c>
      <c r="M7" s="41"/>
      <c r="N7" s="41"/>
      <c r="O7" s="3"/>
      <c r="P7" s="41" t="s">
        <v>7</v>
      </c>
      <c r="Q7" s="41"/>
      <c r="R7" s="41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38" t="s">
        <v>8</v>
      </c>
      <c r="B8" s="38"/>
      <c r="C8" s="38"/>
      <c r="E8" s="38" t="s">
        <v>9</v>
      </c>
      <c r="F8" s="38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ht="21.75" customHeight="1">
      <c r="B9" s="21"/>
      <c r="C9" s="21" t="s">
        <v>69</v>
      </c>
      <c r="D9" s="21"/>
      <c r="E9" s="39">
        <v>48537559</v>
      </c>
      <c r="F9" s="39"/>
      <c r="H9" s="6">
        <v>199634980167</v>
      </c>
      <c r="J9" s="6">
        <f>H9</f>
        <v>199634980167</v>
      </c>
      <c r="L9" s="6">
        <v>0</v>
      </c>
      <c r="N9" s="6">
        <v>0</v>
      </c>
      <c r="P9" s="6">
        <v>0</v>
      </c>
      <c r="R9" s="6">
        <v>0</v>
      </c>
      <c r="T9" s="6">
        <f>E9</f>
        <v>48537559</v>
      </c>
      <c r="V9" s="27">
        <f>Z9/T9</f>
        <v>4113</v>
      </c>
      <c r="X9" s="6">
        <v>199632627057</v>
      </c>
      <c r="Z9" s="37">
        <f>J9</f>
        <v>199634980167</v>
      </c>
      <c r="AB9" s="29">
        <f>AC9/Z9</f>
        <v>16.925303359243326</v>
      </c>
      <c r="AC9" s="30">
        <v>3378882600443</v>
      </c>
    </row>
    <row r="10" spans="1:29" s="22" customFormat="1" ht="18.75">
      <c r="C10" s="23" t="s">
        <v>70</v>
      </c>
      <c r="F10" s="24">
        <v>15455943</v>
      </c>
      <c r="G10" s="25"/>
      <c r="H10" s="24">
        <v>400000000000</v>
      </c>
      <c r="I10" s="25"/>
      <c r="J10" s="24">
        <f>H10</f>
        <v>400000000000</v>
      </c>
      <c r="K10" s="25"/>
      <c r="L10" s="25">
        <v>0</v>
      </c>
      <c r="M10" s="25"/>
      <c r="N10" s="25">
        <v>0</v>
      </c>
      <c r="O10" s="25"/>
      <c r="P10" s="26">
        <v>0</v>
      </c>
      <c r="Q10" s="25"/>
      <c r="R10" s="25">
        <v>0</v>
      </c>
      <c r="S10" s="25"/>
      <c r="T10" s="24">
        <f>F10</f>
        <v>15455943</v>
      </c>
      <c r="U10" s="25"/>
      <c r="V10" s="27">
        <f>X10/T10</f>
        <v>25880.012626858159</v>
      </c>
      <c r="X10" s="24">
        <f t="shared" ref="X10:X13" si="0">H10</f>
        <v>400000000000</v>
      </c>
      <c r="Y10" s="28">
        <f>H10</f>
        <v>400000000000</v>
      </c>
      <c r="Z10" s="24">
        <f t="shared" ref="Z10:Z13" si="1">X10</f>
        <v>400000000000</v>
      </c>
      <c r="AA10" s="29" t="e">
        <f>#REF!/AC10</f>
        <v>#REF!</v>
      </c>
      <c r="AB10" s="29">
        <f>Z10/AC10</f>
        <v>0.11838233146885797</v>
      </c>
      <c r="AC10" s="30">
        <v>3378882600443</v>
      </c>
    </row>
    <row r="11" spans="1:29" s="22" customFormat="1" ht="18.75">
      <c r="C11" s="23" t="s">
        <v>71</v>
      </c>
      <c r="F11" s="24">
        <v>1357358</v>
      </c>
      <c r="G11" s="25"/>
      <c r="H11" s="24">
        <v>420000000000</v>
      </c>
      <c r="I11" s="25"/>
      <c r="J11" s="24">
        <f>H11</f>
        <v>420000000000</v>
      </c>
      <c r="K11" s="25"/>
      <c r="L11" s="25">
        <v>0</v>
      </c>
      <c r="M11" s="25"/>
      <c r="N11" s="25">
        <v>0</v>
      </c>
      <c r="O11" s="25"/>
      <c r="P11" s="26">
        <v>0</v>
      </c>
      <c r="Q11" s="25"/>
      <c r="R11" s="25">
        <v>0</v>
      </c>
      <c r="S11" s="25"/>
      <c r="T11" s="24">
        <f>F11</f>
        <v>1357358</v>
      </c>
      <c r="U11" s="25"/>
      <c r="V11" s="27">
        <f>X11/T11</f>
        <v>309424.63226355903</v>
      </c>
      <c r="X11" s="24">
        <f t="shared" si="0"/>
        <v>420000000000</v>
      </c>
      <c r="Y11" s="28">
        <f>H11</f>
        <v>420000000000</v>
      </c>
      <c r="Z11" s="24">
        <f t="shared" si="1"/>
        <v>420000000000</v>
      </c>
      <c r="AA11" s="31" t="e">
        <f>#REF!/AC11</f>
        <v>#REF!</v>
      </c>
      <c r="AB11" s="31">
        <f>Z11/AC11</f>
        <v>0.12165790705298095</v>
      </c>
      <c r="AC11" s="30">
        <v>3452303349400</v>
      </c>
    </row>
    <row r="12" spans="1:29" s="22" customFormat="1" ht="18.75">
      <c r="C12" s="32" t="s">
        <v>72</v>
      </c>
      <c r="D12" s="33"/>
      <c r="E12" s="33"/>
      <c r="F12" s="34">
        <v>9607840</v>
      </c>
      <c r="G12" s="26"/>
      <c r="H12" s="34">
        <v>400000000000</v>
      </c>
      <c r="I12" s="26"/>
      <c r="J12" s="34">
        <f>H12</f>
        <v>400000000000</v>
      </c>
      <c r="K12" s="25"/>
      <c r="L12" s="25">
        <v>0</v>
      </c>
      <c r="M12" s="25"/>
      <c r="N12" s="25">
        <v>0</v>
      </c>
      <c r="O12" s="25"/>
      <c r="P12" s="26">
        <v>0</v>
      </c>
      <c r="Q12" s="25"/>
      <c r="R12" s="25">
        <v>0</v>
      </c>
      <c r="S12" s="25"/>
      <c r="T12" s="24">
        <f>F12</f>
        <v>9607840</v>
      </c>
      <c r="U12" s="25"/>
      <c r="V12" s="27">
        <f>X12/T12</f>
        <v>41632.666655564622</v>
      </c>
      <c r="X12" s="24">
        <f>H12</f>
        <v>400000000000</v>
      </c>
      <c r="Y12" s="28"/>
      <c r="Z12" s="24">
        <f t="shared" si="1"/>
        <v>400000000000</v>
      </c>
      <c r="AA12" s="31"/>
      <c r="AB12" s="31">
        <f>Z12/AC12</f>
        <v>0.11586467338379138</v>
      </c>
      <c r="AC12" s="30">
        <v>3452303349400</v>
      </c>
    </row>
    <row r="13" spans="1:29" s="22" customFormat="1" ht="18.75">
      <c r="C13" s="23" t="s">
        <v>73</v>
      </c>
      <c r="F13" s="34">
        <v>4719514</v>
      </c>
      <c r="G13" s="25"/>
      <c r="H13" s="24">
        <v>135000000000</v>
      </c>
      <c r="I13" s="25"/>
      <c r="J13" s="24">
        <f t="shared" ref="J13" si="2">H13</f>
        <v>135000000000</v>
      </c>
      <c r="K13" s="25"/>
      <c r="L13" s="25">
        <v>0</v>
      </c>
      <c r="M13" s="25"/>
      <c r="N13" s="25">
        <v>0</v>
      </c>
      <c r="O13" s="25"/>
      <c r="P13" s="26">
        <v>0</v>
      </c>
      <c r="Q13" s="25"/>
      <c r="R13" s="25">
        <v>0</v>
      </c>
      <c r="S13" s="25"/>
      <c r="T13" s="35">
        <f>F13</f>
        <v>4719514</v>
      </c>
      <c r="U13" s="25"/>
      <c r="V13" s="27">
        <f>X13/T13</f>
        <v>28604.640223548442</v>
      </c>
      <c r="X13" s="24">
        <f t="shared" si="0"/>
        <v>135000000000</v>
      </c>
      <c r="Y13" s="28">
        <f>H13</f>
        <v>135000000000</v>
      </c>
      <c r="Z13" s="24">
        <f t="shared" si="1"/>
        <v>135000000000</v>
      </c>
      <c r="AA13" s="31" t="e">
        <f>#REF!/AC13</f>
        <v>#REF!</v>
      </c>
      <c r="AB13" s="31">
        <f>Z13/AC13</f>
        <v>3.9104327267029587E-2</v>
      </c>
      <c r="AC13" s="30">
        <v>3452303349400</v>
      </c>
    </row>
    <row r="14" spans="1:29" ht="21.75" customHeight="1" thickBot="1">
      <c r="A14" s="40" t="s">
        <v>42</v>
      </c>
      <c r="B14" s="40"/>
      <c r="C14" s="40"/>
      <c r="D14" s="40"/>
      <c r="F14" s="15">
        <f>SUM(F9:F13)</f>
        <v>31140655</v>
      </c>
      <c r="G14" s="9">
        <f t="shared" ref="G14:AA14" si="3">SUM(G9:G13)</f>
        <v>0</v>
      </c>
      <c r="H14" s="15">
        <f>SUM(H9:H13)</f>
        <v>1554634980167</v>
      </c>
      <c r="I14" s="9">
        <f t="shared" si="3"/>
        <v>0</v>
      </c>
      <c r="J14" s="15">
        <f>SUM(J9:J13)</f>
        <v>1554634980167</v>
      </c>
      <c r="K14" s="9">
        <f t="shared" si="3"/>
        <v>0</v>
      </c>
      <c r="L14" s="15">
        <f t="shared" si="3"/>
        <v>0</v>
      </c>
      <c r="M14" s="9">
        <f t="shared" si="3"/>
        <v>0</v>
      </c>
      <c r="N14" s="15">
        <f t="shared" si="3"/>
        <v>0</v>
      </c>
      <c r="O14" s="9">
        <f t="shared" si="3"/>
        <v>0</v>
      </c>
      <c r="P14" s="15">
        <f t="shared" si="3"/>
        <v>0</v>
      </c>
      <c r="Q14" s="9">
        <f t="shared" si="3"/>
        <v>0</v>
      </c>
      <c r="R14" s="15">
        <f t="shared" si="3"/>
        <v>0</v>
      </c>
      <c r="S14" s="9">
        <f t="shared" si="3"/>
        <v>0</v>
      </c>
      <c r="T14" s="15">
        <f>SUM(T9:T13)</f>
        <v>79678214</v>
      </c>
      <c r="U14" s="9">
        <f t="shared" si="3"/>
        <v>0</v>
      </c>
      <c r="V14" s="36">
        <f>SUM(V9:V13)</f>
        <v>409654.95176953025</v>
      </c>
      <c r="W14" s="9">
        <f t="shared" si="3"/>
        <v>0</v>
      </c>
      <c r="X14" s="15">
        <f>SUM(X9:X13)</f>
        <v>1554632627057</v>
      </c>
      <c r="Y14" s="9">
        <f t="shared" si="3"/>
        <v>955000000000</v>
      </c>
      <c r="Z14" s="15">
        <f>SUM(Z9:Z13)</f>
        <v>1554634980167</v>
      </c>
      <c r="AA14" s="9" t="e">
        <f t="shared" si="3"/>
        <v>#REF!</v>
      </c>
      <c r="AB14" s="36">
        <f>SUM(AB9:AB13)</f>
        <v>17.320312598415985</v>
      </c>
    </row>
    <row r="15" spans="1:29" ht="13.5" thickTop="1"/>
  </sheetData>
  <mergeCells count="15"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  <mergeCell ref="A8:C8"/>
    <mergeCell ref="E8:F8"/>
    <mergeCell ref="E9:F9"/>
    <mergeCell ref="A14:D14"/>
    <mergeCell ref="F6:J6"/>
  </mergeCells>
  <pageMargins left="0.39" right="0.39" top="0.39" bottom="0.39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6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7109375" customWidth="1"/>
    <col min="5" max="5" width="1.28515625" customWidth="1"/>
    <col min="6" max="6" width="24.140625" customWidth="1"/>
    <col min="7" max="7" width="1.28515625" customWidth="1"/>
    <col min="8" max="8" width="16.140625" customWidth="1"/>
    <col min="9" max="9" width="1.28515625" customWidth="1"/>
    <col min="10" max="10" width="18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1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4.45" customHeight="1"/>
    <row r="5" spans="1:12" ht="14.45" customHeight="1">
      <c r="A5" s="1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14.45" customHeight="1">
      <c r="D6" s="2" t="s">
        <v>3</v>
      </c>
      <c r="F6" s="38" t="s">
        <v>4</v>
      </c>
      <c r="G6" s="38"/>
      <c r="H6" s="38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38" t="s">
        <v>15</v>
      </c>
      <c r="B8" s="38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21.75" customHeight="1">
      <c r="A9" s="48" t="s">
        <v>19</v>
      </c>
      <c r="B9" s="48"/>
      <c r="D9" s="6">
        <v>12437310988</v>
      </c>
      <c r="F9" s="6">
        <v>4262486016</v>
      </c>
      <c r="H9" s="6">
        <v>16690375000</v>
      </c>
      <c r="J9" s="6">
        <v>9422004</v>
      </c>
      <c r="L9" s="7" t="s">
        <v>20</v>
      </c>
    </row>
    <row r="10" spans="1:12" ht="21.75" customHeight="1">
      <c r="A10" s="46" t="s">
        <v>21</v>
      </c>
      <c r="B10" s="46"/>
      <c r="D10" s="9">
        <v>1512441341</v>
      </c>
      <c r="F10" s="9">
        <v>16696419753</v>
      </c>
      <c r="H10" s="9">
        <v>10001043000</v>
      </c>
      <c r="J10" s="9">
        <v>8207818094</v>
      </c>
      <c r="L10" s="10" t="s">
        <v>22</v>
      </c>
    </row>
    <row r="11" spans="1:12" ht="21.75" customHeight="1">
      <c r="A11" s="46" t="s">
        <v>23</v>
      </c>
      <c r="B11" s="46"/>
      <c r="D11" s="9">
        <v>19419906691</v>
      </c>
      <c r="F11" s="9">
        <v>36629210219</v>
      </c>
      <c r="H11" s="9">
        <v>630000</v>
      </c>
      <c r="J11" s="9">
        <v>56048486910</v>
      </c>
      <c r="L11" s="10" t="s">
        <v>24</v>
      </c>
    </row>
    <row r="12" spans="1:12" ht="21.75" customHeight="1">
      <c r="A12" s="46" t="s">
        <v>25</v>
      </c>
      <c r="B12" s="46"/>
      <c r="D12" s="9">
        <v>174840000000</v>
      </c>
      <c r="F12" s="9">
        <v>4640445204</v>
      </c>
      <c r="H12" s="9">
        <v>4640445204</v>
      </c>
      <c r="J12" s="9">
        <v>174840000000</v>
      </c>
      <c r="L12" s="10" t="s">
        <v>26</v>
      </c>
    </row>
    <row r="13" spans="1:12" ht="21.75" customHeight="1">
      <c r="A13" s="46" t="s">
        <v>25</v>
      </c>
      <c r="B13" s="46"/>
      <c r="D13" s="9">
        <v>338300000000</v>
      </c>
      <c r="F13" s="9">
        <v>10713421640</v>
      </c>
      <c r="H13" s="9">
        <v>8978852738</v>
      </c>
      <c r="J13" s="9">
        <v>340034568902</v>
      </c>
      <c r="L13" s="10" t="s">
        <v>27</v>
      </c>
    </row>
    <row r="14" spans="1:12" ht="21.75" customHeight="1">
      <c r="A14" s="46" t="s">
        <v>25</v>
      </c>
      <c r="B14" s="46"/>
      <c r="D14" s="9">
        <v>62814000000</v>
      </c>
      <c r="F14" s="9">
        <v>0</v>
      </c>
      <c r="H14" s="9">
        <v>1734568902</v>
      </c>
      <c r="J14" s="9">
        <v>61079431098</v>
      </c>
      <c r="L14" s="10" t="s">
        <v>28</v>
      </c>
    </row>
    <row r="15" spans="1:12" ht="21.75" customHeight="1">
      <c r="A15" s="46" t="s">
        <v>29</v>
      </c>
      <c r="B15" s="46"/>
      <c r="D15" s="9">
        <v>165880000000</v>
      </c>
      <c r="F15" s="9">
        <v>4226531506</v>
      </c>
      <c r="H15" s="9">
        <v>4226531506</v>
      </c>
      <c r="J15" s="9">
        <v>165880000000</v>
      </c>
      <c r="L15" s="10" t="s">
        <v>30</v>
      </c>
    </row>
    <row r="16" spans="1:12" ht="21.75" customHeight="1">
      <c r="A16" s="46" t="s">
        <v>25</v>
      </c>
      <c r="B16" s="46"/>
      <c r="D16" s="9">
        <v>179640000000</v>
      </c>
      <c r="F16" s="9">
        <v>4638157150</v>
      </c>
      <c r="H16" s="9">
        <v>4638157150</v>
      </c>
      <c r="J16" s="9">
        <v>179640000000</v>
      </c>
      <c r="L16" s="10" t="s">
        <v>31</v>
      </c>
    </row>
    <row r="17" spans="1:12" ht="21.75" customHeight="1">
      <c r="A17" s="46" t="s">
        <v>25</v>
      </c>
      <c r="B17" s="46"/>
      <c r="D17" s="9">
        <v>185250000000</v>
      </c>
      <c r="F17" s="9">
        <v>4220522601</v>
      </c>
      <c r="H17" s="9">
        <v>4220522601</v>
      </c>
      <c r="J17" s="9">
        <v>185250000000</v>
      </c>
      <c r="L17" s="10" t="s">
        <v>32</v>
      </c>
    </row>
    <row r="18" spans="1:12" ht="21.75" customHeight="1">
      <c r="A18" s="46" t="s">
        <v>25</v>
      </c>
      <c r="B18" s="46"/>
      <c r="D18" s="9">
        <v>100150000000</v>
      </c>
      <c r="F18" s="9">
        <v>3172510273</v>
      </c>
      <c r="H18" s="9">
        <v>3172510273</v>
      </c>
      <c r="J18" s="9">
        <v>100150000000</v>
      </c>
      <c r="L18" s="10" t="s">
        <v>33</v>
      </c>
    </row>
    <row r="19" spans="1:12" ht="21.75" customHeight="1">
      <c r="A19" s="46" t="s">
        <v>34</v>
      </c>
      <c r="B19" s="46"/>
      <c r="D19" s="9">
        <v>1348388</v>
      </c>
      <c r="F19" s="9">
        <v>5703</v>
      </c>
      <c r="H19" s="9">
        <v>0</v>
      </c>
      <c r="J19" s="9">
        <v>1354091</v>
      </c>
      <c r="L19" s="10" t="s">
        <v>20</v>
      </c>
    </row>
    <row r="20" spans="1:12" ht="21.75" customHeight="1">
      <c r="A20" s="46" t="s">
        <v>35</v>
      </c>
      <c r="B20" s="46"/>
      <c r="D20" s="9">
        <v>29559047341</v>
      </c>
      <c r="F20" s="9">
        <v>8761444150</v>
      </c>
      <c r="H20" s="9">
        <v>504000</v>
      </c>
      <c r="J20" s="9">
        <v>38319987491</v>
      </c>
      <c r="L20" s="10" t="s">
        <v>36</v>
      </c>
    </row>
    <row r="21" spans="1:12" ht="21.75" customHeight="1">
      <c r="A21" s="46" t="s">
        <v>37</v>
      </c>
      <c r="B21" s="46"/>
      <c r="D21" s="9">
        <v>215250000000</v>
      </c>
      <c r="F21" s="9">
        <v>5457908904</v>
      </c>
      <c r="H21" s="9">
        <v>5457908904</v>
      </c>
      <c r="J21" s="9">
        <v>215250000000</v>
      </c>
      <c r="L21" s="10" t="s">
        <v>38</v>
      </c>
    </row>
    <row r="22" spans="1:12" ht="21.75" customHeight="1">
      <c r="A22" s="46" t="s">
        <v>25</v>
      </c>
      <c r="B22" s="46"/>
      <c r="D22" s="9">
        <v>74000000000</v>
      </c>
      <c r="F22" s="9">
        <v>1835565713</v>
      </c>
      <c r="H22" s="9">
        <v>1835565713</v>
      </c>
      <c r="J22" s="9">
        <v>74000000000</v>
      </c>
      <c r="L22" s="10" t="s">
        <v>39</v>
      </c>
    </row>
    <row r="23" spans="1:12" ht="21.75" customHeight="1">
      <c r="A23" s="46" t="s">
        <v>25</v>
      </c>
      <c r="B23" s="46"/>
      <c r="D23" s="9">
        <v>86000000000</v>
      </c>
      <c r="F23" s="9">
        <v>2337315067</v>
      </c>
      <c r="H23" s="9">
        <v>2337315067</v>
      </c>
      <c r="J23" s="9">
        <v>86000000000</v>
      </c>
      <c r="L23" s="10" t="s">
        <v>40</v>
      </c>
    </row>
    <row r="24" spans="1:12" ht="21.75" customHeight="1">
      <c r="A24" s="46" t="s">
        <v>25</v>
      </c>
      <c r="B24" s="46"/>
      <c r="D24" s="9">
        <v>56000000000</v>
      </c>
      <c r="F24" s="9">
        <v>1521972602</v>
      </c>
      <c r="H24" s="9">
        <v>1521972602</v>
      </c>
      <c r="J24" s="9">
        <v>56000000000</v>
      </c>
      <c r="L24" s="10" t="s">
        <v>24</v>
      </c>
    </row>
    <row r="25" spans="1:12" ht="21.75" customHeight="1">
      <c r="A25" s="47" t="s">
        <v>25</v>
      </c>
      <c r="B25" s="47"/>
      <c r="D25" s="12">
        <v>66000000000</v>
      </c>
      <c r="F25" s="12">
        <v>1793753423</v>
      </c>
      <c r="H25" s="12">
        <v>1793753423</v>
      </c>
      <c r="J25" s="12">
        <v>66000000000</v>
      </c>
      <c r="L25" s="13" t="s">
        <v>41</v>
      </c>
    </row>
    <row r="26" spans="1:12" ht="21.75" customHeight="1">
      <c r="A26" s="40" t="s">
        <v>42</v>
      </c>
      <c r="B26" s="40"/>
      <c r="D26" s="15">
        <v>1767054054749</v>
      </c>
      <c r="F26" s="15">
        <v>110907669924</v>
      </c>
      <c r="H26" s="15">
        <v>71250656083</v>
      </c>
      <c r="J26" s="15">
        <v>1806711068590</v>
      </c>
      <c r="L26" s="16">
        <v>0</v>
      </c>
    </row>
  </sheetData>
  <mergeCells count="24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.75" customHeight="1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5" customHeight="1"/>
    <row r="5" spans="1:10" ht="29.1" customHeight="1">
      <c r="A5" s="1"/>
      <c r="B5" s="43"/>
      <c r="C5" s="43"/>
      <c r="D5" s="43"/>
      <c r="E5" s="43"/>
      <c r="F5" s="43"/>
      <c r="G5" s="43"/>
      <c r="H5" s="43"/>
      <c r="I5" s="43"/>
      <c r="J5" s="43"/>
    </row>
    <row r="6" spans="1:10" ht="14.45" customHeight="1"/>
    <row r="7" spans="1:10" ht="14.45" customHeight="1">
      <c r="A7" s="38" t="s">
        <v>44</v>
      </c>
      <c r="B7" s="38"/>
      <c r="D7" s="2" t="s">
        <v>45</v>
      </c>
      <c r="F7" s="2" t="s">
        <v>16</v>
      </c>
      <c r="H7" s="2" t="s">
        <v>46</v>
      </c>
      <c r="J7" s="2" t="s">
        <v>47</v>
      </c>
    </row>
    <row r="8" spans="1:10" ht="21.75" customHeight="1">
      <c r="A8" s="48" t="s">
        <v>48</v>
      </c>
      <c r="B8" s="48"/>
      <c r="D8" s="5" t="s">
        <v>49</v>
      </c>
      <c r="F8" s="6">
        <v>0</v>
      </c>
      <c r="H8" s="7">
        <v>0</v>
      </c>
      <c r="J8" s="7">
        <v>0</v>
      </c>
    </row>
    <row r="9" spans="1:10" ht="21.75" customHeight="1">
      <c r="A9" s="46" t="s">
        <v>50</v>
      </c>
      <c r="B9" s="46"/>
      <c r="D9" s="8" t="s">
        <v>51</v>
      </c>
      <c r="F9" s="9">
        <v>0</v>
      </c>
      <c r="H9" s="10">
        <v>0</v>
      </c>
      <c r="J9" s="10">
        <v>0</v>
      </c>
    </row>
    <row r="10" spans="1:10" ht="21.75" customHeight="1">
      <c r="A10" s="46" t="s">
        <v>52</v>
      </c>
      <c r="B10" s="46"/>
      <c r="D10" s="8" t="s">
        <v>53</v>
      </c>
      <c r="F10" s="9">
        <v>0</v>
      </c>
      <c r="H10" s="10">
        <v>0</v>
      </c>
      <c r="J10" s="10">
        <v>0</v>
      </c>
    </row>
    <row r="11" spans="1:10" ht="21.75" customHeight="1">
      <c r="A11" s="46" t="s">
        <v>54</v>
      </c>
      <c r="B11" s="46"/>
      <c r="D11" s="8" t="s">
        <v>55</v>
      </c>
      <c r="F11" s="9">
        <v>45765355133</v>
      </c>
      <c r="H11" s="10">
        <v>95.45</v>
      </c>
      <c r="J11" s="10">
        <v>1.34</v>
      </c>
    </row>
    <row r="12" spans="1:10" ht="21.75" customHeight="1">
      <c r="A12" s="47" t="s">
        <v>56</v>
      </c>
      <c r="B12" s="47"/>
      <c r="D12" s="11" t="s">
        <v>57</v>
      </c>
      <c r="F12" s="12">
        <v>2426397040</v>
      </c>
      <c r="H12" s="13">
        <v>5.0599999999999996</v>
      </c>
      <c r="J12" s="13">
        <v>7.0000000000000007E-2</v>
      </c>
    </row>
    <row r="13" spans="1:10" ht="21.75" customHeight="1">
      <c r="A13" s="40" t="s">
        <v>42</v>
      </c>
      <c r="B13" s="40"/>
      <c r="D13" s="15"/>
      <c r="F13" s="15">
        <v>48191752173</v>
      </c>
      <c r="H13" s="16">
        <v>100.51</v>
      </c>
      <c r="J13" s="16">
        <v>1.41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4"/>
  <sheetViews>
    <sheetView rightToLeft="1" workbookViewId="0">
      <selection activeCell="A5" sqref="A5:XFD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>
      <c r="A1" s="42" t="s">
        <v>0</v>
      </c>
      <c r="B1" s="42"/>
      <c r="C1" s="42"/>
      <c r="D1" s="42"/>
      <c r="E1" s="42"/>
      <c r="F1" s="42"/>
      <c r="G1" s="42"/>
    </row>
    <row r="2" spans="1:7" ht="21.75" customHeight="1">
      <c r="A2" s="42" t="s">
        <v>43</v>
      </c>
      <c r="B2" s="42"/>
      <c r="C2" s="42"/>
      <c r="D2" s="42"/>
      <c r="E2" s="42"/>
      <c r="F2" s="42"/>
      <c r="G2" s="42"/>
    </row>
    <row r="3" spans="1:7" ht="21.75" customHeight="1">
      <c r="A3" s="42" t="s">
        <v>2</v>
      </c>
      <c r="B3" s="42"/>
      <c r="C3" s="42"/>
      <c r="D3" s="42"/>
      <c r="E3" s="42"/>
      <c r="F3" s="42"/>
      <c r="G3" s="42"/>
    </row>
    <row r="4" spans="1:7" ht="14.45" customHeight="1"/>
    <row r="5" spans="1:7" ht="14.45" customHeight="1">
      <c r="A5" s="1"/>
      <c r="B5" s="43"/>
      <c r="C5" s="43"/>
      <c r="D5" s="43"/>
      <c r="E5" s="43"/>
      <c r="F5" s="43"/>
      <c r="G5" s="43"/>
    </row>
    <row r="6" spans="1:7" ht="14.45" customHeight="1">
      <c r="D6" s="38" t="s">
        <v>58</v>
      </c>
      <c r="E6" s="38"/>
      <c r="F6" s="38" t="s">
        <v>59</v>
      </c>
      <c r="G6" s="38"/>
    </row>
    <row r="7" spans="1:7" ht="36.4" customHeight="1">
      <c r="A7" s="38" t="s">
        <v>60</v>
      </c>
      <c r="B7" s="38"/>
      <c r="D7" s="17" t="s">
        <v>61</v>
      </c>
      <c r="E7" s="3"/>
      <c r="F7" s="17" t="s">
        <v>61</v>
      </c>
      <c r="G7" s="3"/>
    </row>
    <row r="8" spans="1:7" ht="21.75" customHeight="1">
      <c r="A8" s="48" t="s">
        <v>19</v>
      </c>
      <c r="B8" s="48"/>
      <c r="D8" s="6">
        <v>35954510</v>
      </c>
      <c r="F8" s="6">
        <v>53336030</v>
      </c>
    </row>
    <row r="9" spans="1:7" ht="21.75" customHeight="1">
      <c r="A9" s="46" t="s">
        <v>21</v>
      </c>
      <c r="B9" s="46"/>
      <c r="D9" s="9">
        <v>6419753</v>
      </c>
      <c r="F9" s="9">
        <v>12815289</v>
      </c>
    </row>
    <row r="10" spans="1:7" ht="21.75" customHeight="1">
      <c r="A10" s="46" t="s">
        <v>23</v>
      </c>
      <c r="B10" s="46"/>
      <c r="D10" s="9">
        <v>45346546</v>
      </c>
      <c r="F10" s="9">
        <v>45346546</v>
      </c>
    </row>
    <row r="11" spans="1:7" ht="21.75" customHeight="1">
      <c r="A11" s="46" t="s">
        <v>25</v>
      </c>
      <c r="B11" s="46"/>
      <c r="D11" s="9">
        <v>4640445180</v>
      </c>
      <c r="F11" s="9">
        <v>9280890360</v>
      </c>
    </row>
    <row r="12" spans="1:7" ht="21.75" customHeight="1">
      <c r="A12" s="46" t="s">
        <v>25</v>
      </c>
      <c r="B12" s="46"/>
      <c r="D12" s="9">
        <v>9312131032</v>
      </c>
      <c r="F12" s="9">
        <v>18290983742</v>
      </c>
    </row>
    <row r="13" spans="1:7" ht="21.75" customHeight="1">
      <c r="A13" s="46" t="s">
        <v>25</v>
      </c>
      <c r="B13" s="46"/>
      <c r="D13" s="9">
        <v>1622600099</v>
      </c>
      <c r="F13" s="9">
        <v>3289752478</v>
      </c>
    </row>
    <row r="14" spans="1:7" ht="21.75" customHeight="1">
      <c r="A14" s="46" t="s">
        <v>29</v>
      </c>
      <c r="B14" s="46"/>
      <c r="D14" s="9">
        <v>4226531506</v>
      </c>
      <c r="F14" s="9">
        <v>8453063012</v>
      </c>
    </row>
    <row r="15" spans="1:7" ht="21.75" customHeight="1">
      <c r="A15" s="46" t="s">
        <v>25</v>
      </c>
      <c r="B15" s="46"/>
      <c r="D15" s="9">
        <v>4638157150</v>
      </c>
      <c r="F15" s="9">
        <v>9288126240</v>
      </c>
    </row>
    <row r="16" spans="1:7" ht="21.75" customHeight="1">
      <c r="A16" s="46" t="s">
        <v>25</v>
      </c>
      <c r="B16" s="46"/>
      <c r="D16" s="9">
        <v>4798736295</v>
      </c>
      <c r="F16" s="9">
        <v>9597472590</v>
      </c>
    </row>
    <row r="17" spans="1:6" ht="21.75" customHeight="1">
      <c r="A17" s="46" t="s">
        <v>25</v>
      </c>
      <c r="B17" s="46"/>
      <c r="D17" s="9">
        <v>3172510273</v>
      </c>
      <c r="F17" s="9">
        <v>6328295202</v>
      </c>
    </row>
    <row r="18" spans="1:6" ht="21.75" customHeight="1">
      <c r="A18" s="46" t="s">
        <v>34</v>
      </c>
      <c r="B18" s="46"/>
      <c r="D18" s="9">
        <v>5703</v>
      </c>
      <c r="F18" s="9">
        <v>11017</v>
      </c>
    </row>
    <row r="19" spans="1:6" ht="21.75" customHeight="1">
      <c r="A19" s="46" t="s">
        <v>37</v>
      </c>
      <c r="B19" s="46"/>
      <c r="D19" s="9">
        <v>5575859578</v>
      </c>
      <c r="F19" s="9">
        <v>11151719156</v>
      </c>
    </row>
    <row r="20" spans="1:6" ht="21.75" customHeight="1">
      <c r="A20" s="46" t="s">
        <v>25</v>
      </c>
      <c r="B20" s="46"/>
      <c r="D20" s="9">
        <v>1979753403</v>
      </c>
      <c r="F20" s="9">
        <v>3959506806</v>
      </c>
    </row>
    <row r="21" spans="1:6" ht="21.75" customHeight="1">
      <c r="A21" s="46" t="s">
        <v>25</v>
      </c>
      <c r="B21" s="46"/>
      <c r="D21" s="9">
        <v>2337315067</v>
      </c>
      <c r="F21" s="9">
        <v>4674630134</v>
      </c>
    </row>
    <row r="22" spans="1:6" ht="21.75" customHeight="1">
      <c r="A22" s="46" t="s">
        <v>25</v>
      </c>
      <c r="B22" s="46"/>
      <c r="D22" s="9">
        <v>1521972602</v>
      </c>
      <c r="F22" s="9">
        <v>3043945203</v>
      </c>
    </row>
    <row r="23" spans="1:6" ht="21.75" customHeight="1">
      <c r="A23" s="47" t="s">
        <v>25</v>
      </c>
      <c r="B23" s="47"/>
      <c r="D23" s="12">
        <v>1851616436</v>
      </c>
      <c r="F23" s="12">
        <v>2777424644</v>
      </c>
    </row>
    <row r="24" spans="1:6" ht="21.75" customHeight="1">
      <c r="A24" s="40" t="s">
        <v>42</v>
      </c>
      <c r="B24" s="40"/>
      <c r="D24" s="15">
        <v>45765355133</v>
      </c>
      <c r="F24" s="15">
        <v>90247318449</v>
      </c>
    </row>
  </sheetData>
  <mergeCells count="24">
    <mergeCell ref="A1:G1"/>
    <mergeCell ref="A2:G2"/>
    <mergeCell ref="A3:G3"/>
    <mergeCell ref="B5:G5"/>
    <mergeCell ref="D6:E6"/>
    <mergeCell ref="F6:G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3:B23"/>
    <mergeCell ref="A24:B24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5" sqref="A5:XFD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2" t="s">
        <v>0</v>
      </c>
      <c r="B1" s="42"/>
      <c r="C1" s="42"/>
      <c r="D1" s="42"/>
      <c r="E1" s="42"/>
      <c r="F1" s="42"/>
    </row>
    <row r="2" spans="1:6" ht="21.75" customHeight="1">
      <c r="A2" s="42" t="s">
        <v>43</v>
      </c>
      <c r="B2" s="42"/>
      <c r="C2" s="42"/>
      <c r="D2" s="42"/>
      <c r="E2" s="42"/>
      <c r="F2" s="42"/>
    </row>
    <row r="3" spans="1:6" ht="21.75" customHeight="1">
      <c r="A3" s="42" t="s">
        <v>2</v>
      </c>
      <c r="B3" s="42"/>
      <c r="C3" s="42"/>
      <c r="D3" s="42"/>
      <c r="E3" s="42"/>
      <c r="F3" s="42"/>
    </row>
    <row r="4" spans="1:6" ht="14.45" customHeight="1"/>
    <row r="5" spans="1:6" ht="29.1" customHeight="1">
      <c r="A5" s="1"/>
      <c r="B5" s="43"/>
      <c r="C5" s="43"/>
      <c r="D5" s="43"/>
      <c r="E5" s="43"/>
      <c r="F5" s="43"/>
    </row>
    <row r="6" spans="1:6" ht="14.45" customHeight="1">
      <c r="D6" s="2" t="s">
        <v>58</v>
      </c>
      <c r="F6" s="2" t="s">
        <v>5</v>
      </c>
    </row>
    <row r="7" spans="1:6" ht="14.45" customHeight="1">
      <c r="A7" s="38" t="s">
        <v>56</v>
      </c>
      <c r="B7" s="38"/>
      <c r="D7" s="4" t="s">
        <v>16</v>
      </c>
      <c r="F7" s="4" t="s">
        <v>16</v>
      </c>
    </row>
    <row r="8" spans="1:6" ht="21.75" customHeight="1">
      <c r="A8" s="48" t="s">
        <v>56</v>
      </c>
      <c r="B8" s="48"/>
      <c r="D8" s="6">
        <v>2180979680</v>
      </c>
      <c r="F8" s="6">
        <v>2180979680</v>
      </c>
    </row>
    <row r="9" spans="1:6" ht="21.75" customHeight="1">
      <c r="A9" s="46" t="s">
        <v>62</v>
      </c>
      <c r="B9" s="46"/>
      <c r="D9" s="9">
        <v>0</v>
      </c>
      <c r="F9" s="9">
        <v>245417360</v>
      </c>
    </row>
    <row r="10" spans="1:6" ht="21.75" customHeight="1">
      <c r="A10" s="47" t="s">
        <v>63</v>
      </c>
      <c r="B10" s="47"/>
      <c r="D10" s="12">
        <v>0</v>
      </c>
      <c r="F10" s="12">
        <v>0</v>
      </c>
    </row>
    <row r="11" spans="1:6" ht="21.75" customHeight="1">
      <c r="A11" s="40" t="s">
        <v>42</v>
      </c>
      <c r="B11" s="40"/>
      <c r="D11" s="15">
        <v>2180979680</v>
      </c>
      <c r="F11" s="15">
        <v>2426397040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4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39" customWidth="1"/>
    <col min="2" max="2" width="1.28515625" customWidth="1"/>
    <col min="3" max="3" width="17" customWidth="1"/>
    <col min="4" max="4" width="1.28515625" customWidth="1"/>
    <col min="5" max="5" width="12.42578125" customWidth="1"/>
    <col min="6" max="6" width="1.28515625" customWidth="1"/>
    <col min="7" max="7" width="18.85546875" customWidth="1"/>
    <col min="8" max="8" width="1.28515625" customWidth="1"/>
    <col min="9" max="9" width="16" customWidth="1"/>
    <col min="10" max="10" width="1.28515625" customWidth="1"/>
    <col min="11" max="11" width="14.28515625" customWidth="1"/>
    <col min="12" max="12" width="1.28515625" customWidth="1"/>
    <col min="13" max="13" width="17.7109375" customWidth="1"/>
    <col min="14" max="14" width="0.28515625" customWidth="1"/>
  </cols>
  <sheetData>
    <row r="1" spans="1:13" ht="29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75" customHeight="1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75" customHeight="1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4.45" customHeight="1"/>
    <row r="5" spans="1:13" ht="14.4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14.45" customHeight="1">
      <c r="A6" s="38" t="s">
        <v>44</v>
      </c>
      <c r="C6" s="38" t="s">
        <v>58</v>
      </c>
      <c r="D6" s="38"/>
      <c r="E6" s="38"/>
      <c r="F6" s="38"/>
      <c r="G6" s="38"/>
      <c r="I6" s="38" t="s">
        <v>59</v>
      </c>
      <c r="J6" s="38"/>
      <c r="K6" s="38"/>
      <c r="L6" s="38"/>
      <c r="M6" s="38"/>
    </row>
    <row r="7" spans="1:13" ht="29.1" customHeight="1">
      <c r="A7" s="38"/>
      <c r="C7" s="17" t="s">
        <v>65</v>
      </c>
      <c r="D7" s="3"/>
      <c r="E7" s="17" t="s">
        <v>64</v>
      </c>
      <c r="F7" s="3"/>
      <c r="G7" s="17" t="s">
        <v>66</v>
      </c>
      <c r="I7" s="17" t="s">
        <v>65</v>
      </c>
      <c r="J7" s="3"/>
      <c r="K7" s="17" t="s">
        <v>64</v>
      </c>
      <c r="L7" s="3"/>
      <c r="M7" s="17" t="s">
        <v>66</v>
      </c>
    </row>
    <row r="8" spans="1:13" ht="21.75" customHeight="1">
      <c r="A8" s="5" t="s">
        <v>19</v>
      </c>
      <c r="C8" s="6">
        <v>35954510</v>
      </c>
      <c r="E8" s="6">
        <v>0</v>
      </c>
      <c r="G8" s="6">
        <v>35954510</v>
      </c>
      <c r="I8" s="6">
        <v>53336030</v>
      </c>
      <c r="K8" s="6">
        <v>0</v>
      </c>
      <c r="M8" s="6">
        <v>53336030</v>
      </c>
    </row>
    <row r="9" spans="1:13" ht="21.75" customHeight="1">
      <c r="A9" s="8" t="s">
        <v>21</v>
      </c>
      <c r="C9" s="9">
        <v>6419753</v>
      </c>
      <c r="E9" s="9">
        <v>0</v>
      </c>
      <c r="G9" s="9">
        <v>6419753</v>
      </c>
      <c r="I9" s="9">
        <v>12815289</v>
      </c>
      <c r="K9" s="9">
        <v>0</v>
      </c>
      <c r="M9" s="9">
        <v>12815289</v>
      </c>
    </row>
    <row r="10" spans="1:13" ht="21.75" customHeight="1">
      <c r="A10" s="8" t="s">
        <v>23</v>
      </c>
      <c r="C10" s="9">
        <v>45346546</v>
      </c>
      <c r="E10" s="9">
        <v>0</v>
      </c>
      <c r="G10" s="9">
        <v>45346546</v>
      </c>
      <c r="I10" s="9">
        <v>45346546</v>
      </c>
      <c r="K10" s="9">
        <v>0</v>
      </c>
      <c r="M10" s="9">
        <v>45346546</v>
      </c>
    </row>
    <row r="11" spans="1:13" ht="21.75" customHeight="1">
      <c r="A11" s="8" t="s">
        <v>25</v>
      </c>
      <c r="C11" s="9">
        <v>4640445180</v>
      </c>
      <c r="E11" s="9">
        <v>-1</v>
      </c>
      <c r="G11" s="9">
        <v>4640445181</v>
      </c>
      <c r="I11" s="9">
        <v>9280890360</v>
      </c>
      <c r="K11" s="9">
        <v>46413160</v>
      </c>
      <c r="M11" s="9">
        <v>9234477200</v>
      </c>
    </row>
    <row r="12" spans="1:13" ht="21.75" customHeight="1">
      <c r="A12" s="8" t="s">
        <v>25</v>
      </c>
      <c r="C12" s="9">
        <v>9312131032</v>
      </c>
      <c r="E12" s="9">
        <v>-30513866</v>
      </c>
      <c r="G12" s="9">
        <v>9342644898</v>
      </c>
      <c r="I12" s="9">
        <v>18290983742</v>
      </c>
      <c r="K12" s="9">
        <v>38036496</v>
      </c>
      <c r="M12" s="9">
        <v>18252947246</v>
      </c>
    </row>
    <row r="13" spans="1:13" ht="21.75" customHeight="1">
      <c r="A13" s="8" t="s">
        <v>25</v>
      </c>
      <c r="C13" s="9">
        <v>1622600099</v>
      </c>
      <c r="E13" s="9">
        <v>2773675</v>
      </c>
      <c r="G13" s="9">
        <v>1619826424</v>
      </c>
      <c r="I13" s="9">
        <v>3289752478</v>
      </c>
      <c r="K13" s="9">
        <v>8353116</v>
      </c>
      <c r="M13" s="9">
        <v>3281399362</v>
      </c>
    </row>
    <row r="14" spans="1:13" ht="21.75" customHeight="1">
      <c r="A14" s="8" t="s">
        <v>29</v>
      </c>
      <c r="C14" s="9">
        <v>4226531506</v>
      </c>
      <c r="E14" s="9">
        <v>0</v>
      </c>
      <c r="G14" s="9">
        <v>4226531506</v>
      </c>
      <c r="I14" s="9">
        <v>8453063012</v>
      </c>
      <c r="K14" s="9">
        <v>24215344</v>
      </c>
      <c r="M14" s="9">
        <v>8428847668</v>
      </c>
    </row>
    <row r="15" spans="1:13" ht="21.75" customHeight="1">
      <c r="A15" s="8" t="s">
        <v>25</v>
      </c>
      <c r="C15" s="9">
        <v>4638157150</v>
      </c>
      <c r="E15" s="9">
        <v>0</v>
      </c>
      <c r="G15" s="9">
        <v>4638157150</v>
      </c>
      <c r="I15" s="9">
        <v>9288126240</v>
      </c>
      <c r="K15" s="9">
        <v>23456878</v>
      </c>
      <c r="M15" s="9">
        <v>9264669362</v>
      </c>
    </row>
    <row r="16" spans="1:13" ht="21.75" customHeight="1">
      <c r="A16" s="8" t="s">
        <v>25</v>
      </c>
      <c r="C16" s="9">
        <v>4798736295</v>
      </c>
      <c r="E16" s="9">
        <v>1445870</v>
      </c>
      <c r="G16" s="9">
        <v>4797290425</v>
      </c>
      <c r="I16" s="9">
        <v>9597472590</v>
      </c>
      <c r="K16" s="9">
        <v>16846707</v>
      </c>
      <c r="M16" s="9">
        <v>9580625883</v>
      </c>
    </row>
    <row r="17" spans="1:13" ht="21.75" customHeight="1">
      <c r="A17" s="8" t="s">
        <v>25</v>
      </c>
      <c r="C17" s="9">
        <v>3172510273</v>
      </c>
      <c r="E17" s="9">
        <v>0</v>
      </c>
      <c r="G17" s="9">
        <v>3172510273</v>
      </c>
      <c r="I17" s="9">
        <v>6328295202</v>
      </c>
      <c r="K17" s="9">
        <v>6068716</v>
      </c>
      <c r="M17" s="9">
        <v>6322226486</v>
      </c>
    </row>
    <row r="18" spans="1:13" ht="21.75" customHeight="1">
      <c r="A18" s="8" t="s">
        <v>34</v>
      </c>
      <c r="C18" s="9">
        <v>5703</v>
      </c>
      <c r="E18" s="9">
        <v>0</v>
      </c>
      <c r="G18" s="9">
        <v>5703</v>
      </c>
      <c r="I18" s="9">
        <v>11017</v>
      </c>
      <c r="K18" s="9">
        <v>0</v>
      </c>
      <c r="M18" s="9">
        <v>11017</v>
      </c>
    </row>
    <row r="19" spans="1:13" ht="21.75" customHeight="1">
      <c r="A19" s="8" t="s">
        <v>37</v>
      </c>
      <c r="C19" s="9">
        <v>5575859578</v>
      </c>
      <c r="E19" s="9">
        <v>1652077</v>
      </c>
      <c r="G19" s="9">
        <v>5574207501</v>
      </c>
      <c r="I19" s="9">
        <v>11151719156</v>
      </c>
      <c r="K19" s="9">
        <v>28126017</v>
      </c>
      <c r="M19" s="9">
        <v>11123593139</v>
      </c>
    </row>
    <row r="20" spans="1:13" ht="21.75" customHeight="1">
      <c r="A20" s="8" t="s">
        <v>25</v>
      </c>
      <c r="C20" s="9">
        <v>1979753403</v>
      </c>
      <c r="E20" s="9">
        <v>248443</v>
      </c>
      <c r="G20" s="9">
        <v>1979504960</v>
      </c>
      <c r="I20" s="9">
        <v>3959506806</v>
      </c>
      <c r="K20" s="9">
        <v>4367696</v>
      </c>
      <c r="M20" s="9">
        <v>3955139110</v>
      </c>
    </row>
    <row r="21" spans="1:13" ht="21.75" customHeight="1">
      <c r="A21" s="8" t="s">
        <v>25</v>
      </c>
      <c r="C21" s="9">
        <v>2337315067</v>
      </c>
      <c r="E21" s="9">
        <v>0</v>
      </c>
      <c r="G21" s="9">
        <v>2337315067</v>
      </c>
      <c r="I21" s="9">
        <v>4674630134</v>
      </c>
      <c r="K21" s="9">
        <v>14267195</v>
      </c>
      <c r="M21" s="9">
        <v>4660362939</v>
      </c>
    </row>
    <row r="22" spans="1:13" ht="21.75" customHeight="1">
      <c r="A22" s="8" t="s">
        <v>25</v>
      </c>
      <c r="C22" s="9">
        <v>1521972602</v>
      </c>
      <c r="E22" s="9">
        <v>0</v>
      </c>
      <c r="G22" s="9">
        <v>1521972602</v>
      </c>
      <c r="I22" s="9">
        <v>3043945203</v>
      </c>
      <c r="K22" s="9">
        <v>6679567</v>
      </c>
      <c r="M22" s="9">
        <v>3037265636</v>
      </c>
    </row>
    <row r="23" spans="1:13" ht="21.75" customHeight="1">
      <c r="A23" s="11" t="s">
        <v>25</v>
      </c>
      <c r="C23" s="12">
        <v>1851616436</v>
      </c>
      <c r="E23" s="12">
        <v>751061</v>
      </c>
      <c r="G23" s="12">
        <v>1850865375</v>
      </c>
      <c r="I23" s="12">
        <v>2777424644</v>
      </c>
      <c r="K23" s="12">
        <v>12768042</v>
      </c>
      <c r="M23" s="12">
        <v>2764656602</v>
      </c>
    </row>
    <row r="24" spans="1:13" ht="21.75" customHeight="1">
      <c r="A24" s="14" t="s">
        <v>42</v>
      </c>
      <c r="C24" s="15">
        <v>45765355133</v>
      </c>
      <c r="E24" s="15">
        <v>-23642741</v>
      </c>
      <c r="G24" s="15">
        <v>45788997874</v>
      </c>
      <c r="I24" s="15">
        <v>90247318449</v>
      </c>
      <c r="K24" s="15">
        <v>229598934</v>
      </c>
      <c r="M24" s="15">
        <v>90017719515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درآمد</vt:lpstr>
      <vt:lpstr>درآمد سپرده بانکی</vt:lpstr>
      <vt:lpstr>سایر درآمدها</vt:lpstr>
      <vt:lpstr>سود سپرده بانکی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Isatis</cp:lastModifiedBy>
  <dcterms:created xsi:type="dcterms:W3CDTF">2026-05-25T06:33:06Z</dcterms:created>
  <dcterms:modified xsi:type="dcterms:W3CDTF">2026-05-30T08:55:17Z</dcterms:modified>
</cp:coreProperties>
</file>